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25" windowHeight="8580" tabRatio="50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<sst xmlns="http://schemas.openxmlformats.org/spreadsheetml/2006/main" count="131" uniqueCount="91">
  <si>
    <t>Информация
о выполнении контрактов (договоров) на капитальный ремонт, ремонт и содержание (установку дорожных знаков и нанесение горизонтальной разметки) автомобильных дорог общего пользования местного значения , мостов и иных искуственных сооружений на них, в том числе на проектирование и строительство(реконтрукцию) автомобильных дорог общего пользования местного значения с твердым покрытием до сельских населенных пунктов, не имеющих круглоготичной связи с сетью автомобильных дорог общего пользования, велосипедных дорожек и велосипедных парковок в 2020 году</t>
  </si>
  <si>
    <t>муниципального образования "</t>
  </si>
  <si>
    <r>
      <rPr>
        <b/>
        <u val="single"/>
        <sz val="10"/>
        <color indexed="8"/>
        <rFont val="Times New Roman"/>
        <family val="1"/>
      </rPr>
      <t>___Тереньгульский_</t>
    </r>
    <r>
      <rPr>
        <b/>
        <sz val="10"/>
        <color indexed="8"/>
        <rFont val="Times New Roman"/>
        <family val="1"/>
      </rPr>
      <t xml:space="preserve"> район"</t>
    </r>
  </si>
  <si>
    <t>№ п/п</t>
  </si>
  <si>
    <t>Наименование поселения</t>
  </si>
  <si>
    <t>Наименование объекта (автодорога, улица, искусственное сооружение)</t>
  </si>
  <si>
    <t>Вид ремонта (асфальтобетонное/ щебеночное покрытие а/д.)</t>
  </si>
  <si>
    <t>Объём работ (м2)</t>
  </si>
  <si>
    <t>Подрядная организация (контактная информация)</t>
  </si>
  <si>
    <t>Дата заключения,  № контракта (прямого договора)</t>
  </si>
  <si>
    <t>Цена контракта (прямого договора)
(тыс. руб.)</t>
  </si>
  <si>
    <t>Сроки ремонта</t>
  </si>
  <si>
    <t>Финансирование</t>
  </si>
  <si>
    <t>Экономия в результате конкурсных торгов</t>
  </si>
  <si>
    <t>Факт.выполн.</t>
  </si>
  <si>
    <t>Оплачено</t>
  </si>
  <si>
    <t>Остаток</t>
  </si>
  <si>
    <t>Примечание</t>
  </si>
  <si>
    <t>Начало</t>
  </si>
  <si>
    <t>Окончание</t>
  </si>
  <si>
    <t>областной бюджет 
(тыс. руб.)</t>
  </si>
  <si>
    <t>местный бюджет
(тыс. руб.)</t>
  </si>
  <si>
    <t>Всего</t>
  </si>
  <si>
    <t>Объем работ (тыс. рублей)</t>
  </si>
  <si>
    <t>% выполнения</t>
  </si>
  <si>
    <t>Областной бюджет (тыс.руб.)</t>
  </si>
  <si>
    <t>Местный бюджет (тыс.руб)</t>
  </si>
  <si>
    <t>Обл.бюджет Сумма (тыс.руб.)</t>
  </si>
  <si>
    <t>% остатка</t>
  </si>
  <si>
    <t>Тереньгульское городское поселение</t>
  </si>
  <si>
    <t xml:space="preserve">  Тереньгульское городское поселение ул. Лесная</t>
  </si>
  <si>
    <t>щебеночное покрытие</t>
  </si>
  <si>
    <t>ИП Ульянин М.В.</t>
  </si>
  <si>
    <t>22.06</t>
  </si>
  <si>
    <t>01.07</t>
  </si>
  <si>
    <t xml:space="preserve"> Тереньгульское городское поселение</t>
  </si>
  <si>
    <t>Тереньгульское городское поселение ул. Пушкина</t>
  </si>
  <si>
    <t>асфальтобетонное</t>
  </si>
  <si>
    <t>13.08</t>
  </si>
  <si>
    <t>Белогорское сельское поселение</t>
  </si>
  <si>
    <t>Белогорское сельское поселение ул. Заречная</t>
  </si>
  <si>
    <t>ИП. Абдула С.А.</t>
  </si>
  <si>
    <t>01.09</t>
  </si>
  <si>
    <t xml:space="preserve"> Ясашноташлинскоесельское поселение</t>
  </si>
  <si>
    <t>с. Яс. Ташла       ул. Титова</t>
  </si>
  <si>
    <t>ИП.Абдула С.А.</t>
  </si>
  <si>
    <t>Михайловское сельское поселение</t>
  </si>
  <si>
    <t xml:space="preserve">        с. Елшанка            ул. Лесная</t>
  </si>
  <si>
    <t>ДСК «Стандарт»</t>
  </si>
  <si>
    <t>Красноборское сельское поселение</t>
  </si>
  <si>
    <t>с. Зеленец                  ул. Молодежная</t>
  </si>
  <si>
    <t>Подкуровское сельское поселение</t>
  </si>
  <si>
    <t>с. Солдатская Ташла     ул. Ленина</t>
  </si>
  <si>
    <t>ООО Стройцентр</t>
  </si>
  <si>
    <t>Поселок Леоновский         ул Лесная, ул. Леоновская</t>
  </si>
  <si>
    <t>пескобетон</t>
  </si>
  <si>
    <t>ООО Ульяновсктрансстрой</t>
  </si>
  <si>
    <t>Асфальтобетонное</t>
  </si>
  <si>
    <t xml:space="preserve">  рп. Тереньга, пл. Ленина</t>
  </si>
  <si>
    <t>благоустройство</t>
  </si>
  <si>
    <t>14.08</t>
  </si>
  <si>
    <t xml:space="preserve"> с. Подкуровка  ул. Молодежная</t>
  </si>
  <si>
    <t>7.08</t>
  </si>
  <si>
    <t>15.08</t>
  </si>
  <si>
    <t>р.п. Тереньга    ул. Молодежная</t>
  </si>
  <si>
    <t>асфальтобетонное покрытие</t>
  </si>
  <si>
    <t>17.08</t>
  </si>
  <si>
    <t>мост</t>
  </si>
  <si>
    <t>ИТОГО</t>
  </si>
  <si>
    <r>
      <rPr>
        <sz val="14"/>
        <color indexed="8"/>
        <rFont val="PT Astra Serif"/>
        <family val="1"/>
      </rPr>
      <t xml:space="preserve">Тротуары р.п. Тереньга   </t>
    </r>
    <r>
      <rPr>
        <b/>
        <sz val="14"/>
        <color indexed="8"/>
        <rFont val="PT Astra Serif"/>
        <family val="1"/>
      </rPr>
      <t>КРСТ</t>
    </r>
  </si>
  <si>
    <t>01.09.</t>
  </si>
  <si>
    <t>01.07.</t>
  </si>
  <si>
    <t>12.09.</t>
  </si>
  <si>
    <t>24.09.</t>
  </si>
  <si>
    <t>29.09.</t>
  </si>
  <si>
    <t>30.10.</t>
  </si>
  <si>
    <t>557.2</t>
  </si>
  <si>
    <t>решения арбитражного суда</t>
  </si>
  <si>
    <t>с. Тумкино ул. Молодежная</t>
  </si>
  <si>
    <t>29.08.</t>
  </si>
  <si>
    <t>30.12.</t>
  </si>
  <si>
    <t>оплачено</t>
  </si>
  <si>
    <t>оплата</t>
  </si>
  <si>
    <t>прием исполнительной  документации</t>
  </si>
  <si>
    <t>по состоянию на 17 .11. 2020_</t>
  </si>
  <si>
    <t>оплачено    МО</t>
  </si>
  <si>
    <t xml:space="preserve"> оплачено        МО</t>
  </si>
  <si>
    <t>МО оплачено</t>
  </si>
  <si>
    <t>работы ведутся</t>
  </si>
  <si>
    <t>с. Подкуровка ул. Совхозная</t>
  </si>
  <si>
    <t>УТС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</si>
</sst>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\ _₽"/>
    <numFmt numFmtId="166" formatCode="[$-FC19]d\ mmmm\ yyyy\ &quot;г.&quot;"/>
    <numFmt numFmtId="167" formatCode="d/m;@"/>
    <numFmt numFmtId="168" formatCode="dd/mm/yy;@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PT Astra Serif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4"/>
      <color indexed="8"/>
      <name val="PT Astra Serif"/>
      <family val="1"/>
    </font>
    <font>
      <sz val="10"/>
      <color indexed="8"/>
      <name val="Times New Roman"/>
      <family val="1"/>
    </font>
    <font>
      <sz val="14"/>
      <name val="PT Astra Serif"/>
      <family val="1"/>
    </font>
    <font>
      <b/>
      <sz val="12"/>
      <color indexed="8"/>
      <name val="Times New Roman"/>
      <family val="1"/>
    </font>
    <font>
      <sz val="12"/>
      <color indexed="8"/>
      <name val="PT Astra Serif"/>
      <family val="1"/>
    </font>
    <font>
      <sz val="12"/>
      <color indexed="8"/>
      <name val="Times New Roman"/>
      <family val="1"/>
    </font>
    <font>
      <sz val="11"/>
      <color indexed="8"/>
      <name val="PT Astra Serif"/>
      <family val="1"/>
    </font>
    <font>
      <b/>
      <sz val="14"/>
      <name val="PT Astra Serif"/>
      <family val="0"/>
    </font>
    <font>
      <b/>
      <sz val="12"/>
      <color indexed="8"/>
      <name val="PT Astra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 applyProtection="1">
      <alignment horizontal="center" wrapText="1"/>
      <protection locked="0"/>
    </xf>
    <xf numFmtId="1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10" xfId="0" applyNumberFormat="1" applyFont="1" applyFill="1" applyBorder="1" applyAlignment="1" applyProtection="1">
      <alignment horizontal="center" wrapText="1"/>
      <protection locked="0"/>
    </xf>
    <xf numFmtId="1" fontId="5" fillId="33" borderId="10" xfId="0" applyNumberFormat="1" applyFont="1" applyFill="1" applyBorder="1" applyAlignment="1" applyProtection="1">
      <alignment horizontal="center"/>
      <protection/>
    </xf>
    <xf numFmtId="1" fontId="5" fillId="33" borderId="10" xfId="0" applyNumberFormat="1" applyFont="1" applyFill="1" applyBorder="1" applyAlignment="1" applyProtection="1">
      <alignment horizontal="center"/>
      <protection locked="0"/>
    </xf>
    <xf numFmtId="1" fontId="5" fillId="33" borderId="11" xfId="0" applyNumberFormat="1" applyFont="1" applyFill="1" applyBorder="1" applyAlignment="1" applyProtection="1">
      <alignment horizontal="center"/>
      <protection locked="0"/>
    </xf>
    <xf numFmtId="1" fontId="6" fillId="33" borderId="13" xfId="0" applyNumberFormat="1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wrapText="1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0" fontId="5" fillId="33" borderId="11" xfId="0" applyFont="1" applyFill="1" applyBorder="1" applyAlignment="1" applyProtection="1">
      <alignment horizontal="center" vertical="top" wrapText="1"/>
      <protection locked="0"/>
    </xf>
    <xf numFmtId="165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 applyProtection="1">
      <alignment horizontal="center" wrapText="1"/>
      <protection locked="0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164" fontId="5" fillId="0" borderId="10" xfId="0" applyNumberFormat="1" applyFont="1" applyFill="1" applyBorder="1" applyAlignment="1" applyProtection="1">
      <alignment horizontal="center" vertical="top" wrapText="1"/>
      <protection/>
    </xf>
    <xf numFmtId="164" fontId="5" fillId="0" borderId="11" xfId="0" applyNumberFormat="1" applyFont="1" applyFill="1" applyBorder="1" applyAlignment="1" applyProtection="1">
      <alignment horizontal="center" vertical="top" wrapText="1"/>
      <protection/>
    </xf>
    <xf numFmtId="16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165" fontId="5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left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left" wrapText="1"/>
      <protection/>
    </xf>
    <xf numFmtId="165" fontId="5" fillId="33" borderId="10" xfId="0" applyNumberFormat="1" applyFont="1" applyFill="1" applyBorder="1" applyAlignment="1" applyProtection="1">
      <alignment horizontal="center" vertical="center" wrapText="1"/>
      <protection/>
    </xf>
    <xf numFmtId="165" fontId="5" fillId="33" borderId="10" xfId="0" applyNumberFormat="1" applyFont="1" applyFill="1" applyBorder="1" applyAlignment="1" applyProtection="1">
      <alignment horizontal="center" vertical="center" wrapText="1"/>
      <protection/>
    </xf>
    <xf numFmtId="165" fontId="5" fillId="33" borderId="10" xfId="0" applyNumberFormat="1" applyFont="1" applyFill="1" applyBorder="1" applyAlignment="1" applyProtection="1">
      <alignment horizontal="center" vertical="top" wrapText="1"/>
      <protection/>
    </xf>
    <xf numFmtId="165" fontId="9" fillId="33" borderId="10" xfId="0" applyNumberFormat="1" applyFont="1" applyFill="1" applyBorder="1" applyAlignment="1" applyProtection="1">
      <alignment horizontal="center" vertical="center" wrapText="1"/>
      <protection/>
    </xf>
    <xf numFmtId="164" fontId="5" fillId="33" borderId="10" xfId="0" applyNumberFormat="1" applyFont="1" applyFill="1" applyBorder="1" applyAlignment="1" applyProtection="1">
      <alignment horizontal="center" vertical="top" wrapText="1"/>
      <protection/>
    </xf>
    <xf numFmtId="164" fontId="5" fillId="33" borderId="11" xfId="0" applyNumberFormat="1" applyFont="1" applyFill="1" applyBorder="1" applyAlignment="1" applyProtection="1">
      <alignment horizontal="center" vertical="top" wrapText="1"/>
      <protection/>
    </xf>
    <xf numFmtId="0" fontId="0" fillId="34" borderId="0" xfId="0" applyFill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5" fontId="5" fillId="0" borderId="10" xfId="0" applyNumberFormat="1" applyFont="1" applyFill="1" applyBorder="1" applyAlignment="1" applyProtection="1">
      <alignment horizontal="center" vertical="center" wrapText="1"/>
      <protection/>
    </xf>
    <xf numFmtId="165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65" fontId="2" fillId="0" borderId="10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top" wrapText="1"/>
      <protection/>
    </xf>
    <xf numFmtId="168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8" fontId="5" fillId="0" borderId="10" xfId="0" applyNumberFormat="1" applyFont="1" applyFill="1" applyBorder="1" applyAlignment="1" applyProtection="1">
      <alignment horizontal="center" vertical="center" wrapText="1"/>
      <protection/>
    </xf>
    <xf numFmtId="168" fontId="5" fillId="0" borderId="10" xfId="0" applyNumberFormat="1" applyFont="1" applyFill="1" applyBorder="1" applyAlignment="1" applyProtection="1">
      <alignment horizontal="center" vertical="top" wrapText="1"/>
      <protection/>
    </xf>
    <xf numFmtId="168" fontId="5" fillId="33" borderId="10" xfId="0" applyNumberFormat="1" applyFont="1" applyFill="1" applyBorder="1" applyAlignment="1" applyProtection="1">
      <alignment horizontal="center" vertical="center" wrapText="1"/>
      <protection/>
    </xf>
    <xf numFmtId="168" fontId="5" fillId="33" borderId="10" xfId="0" applyNumberFormat="1" applyFont="1" applyFill="1" applyBorder="1" applyAlignment="1" applyProtection="1">
      <alignment horizontal="center" vertical="top" wrapText="1"/>
      <protection/>
    </xf>
    <xf numFmtId="164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165" fontId="9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164" fontId="5" fillId="36" borderId="10" xfId="0" applyNumberFormat="1" applyFont="1" applyFill="1" applyBorder="1" applyAlignment="1" applyProtection="1">
      <alignment horizontal="center" vertical="center" wrapText="1"/>
      <protection/>
    </xf>
    <xf numFmtId="165" fontId="5" fillId="36" borderId="10" xfId="0" applyNumberFormat="1" applyFont="1" applyFill="1" applyBorder="1" applyAlignment="1" applyProtection="1">
      <alignment horizontal="center" vertical="center" wrapText="1"/>
      <protection/>
    </xf>
    <xf numFmtId="165" fontId="5" fillId="35" borderId="10" xfId="0" applyNumberFormat="1" applyFont="1" applyFill="1" applyBorder="1" applyAlignment="1" applyProtection="1">
      <alignment horizontal="center" vertical="center" wrapText="1"/>
      <protection/>
    </xf>
    <xf numFmtId="165" fontId="12" fillId="33" borderId="10" xfId="0" applyNumberFormat="1" applyFont="1" applyFill="1" applyBorder="1" applyAlignment="1" applyProtection="1">
      <alignment horizontal="center" vertical="center" wrapText="1"/>
      <protection/>
    </xf>
    <xf numFmtId="16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Fill="1" applyBorder="1" applyAlignment="1" applyProtection="1">
      <alignment horizontal="center" vertical="center" wrapText="1"/>
      <protection/>
    </xf>
    <xf numFmtId="164" fontId="10" fillId="37" borderId="10" xfId="0" applyNumberFormat="1" applyFont="1" applyFill="1" applyBorder="1" applyAlignment="1" applyProtection="1">
      <alignment horizontal="center" vertical="center" wrapText="1"/>
      <protection/>
    </xf>
    <xf numFmtId="0" fontId="10" fillId="37" borderId="10" xfId="0" applyFont="1" applyFill="1" applyBorder="1" applyAlignment="1" applyProtection="1">
      <alignment horizontal="center" vertical="center" wrapText="1"/>
      <protection locked="0"/>
    </xf>
    <xf numFmtId="164" fontId="10" fillId="38" borderId="10" xfId="0" applyNumberFormat="1" applyFont="1" applyFill="1" applyBorder="1" applyAlignment="1" applyProtection="1">
      <alignment horizontal="center" vertical="center" wrapText="1"/>
      <protection/>
    </xf>
    <xf numFmtId="0" fontId="8" fillId="37" borderId="10" xfId="0" applyFont="1" applyFill="1" applyBorder="1" applyAlignment="1" applyProtection="1">
      <alignment horizontal="center" vertical="center" wrapText="1"/>
      <protection locked="0"/>
    </xf>
    <xf numFmtId="4" fontId="10" fillId="37" borderId="10" xfId="0" applyNumberFormat="1" applyFont="1" applyFill="1" applyBorder="1" applyAlignment="1" applyProtection="1">
      <alignment wrapText="1"/>
      <protection locked="0"/>
    </xf>
    <xf numFmtId="0" fontId="10" fillId="37" borderId="10" xfId="0" applyFont="1" applyFill="1" applyBorder="1" applyAlignment="1" applyProtection="1">
      <alignment wrapText="1"/>
      <protection locked="0"/>
    </xf>
    <xf numFmtId="0" fontId="8" fillId="37" borderId="10" xfId="0" applyFont="1" applyFill="1" applyBorder="1" applyAlignment="1" applyProtection="1">
      <alignment wrapText="1"/>
      <protection locked="0"/>
    </xf>
    <xf numFmtId="164" fontId="8" fillId="38" borderId="10" xfId="0" applyNumberFormat="1" applyFont="1" applyFill="1" applyBorder="1" applyAlignment="1" applyProtection="1">
      <alignment horizontal="center" vertical="center" wrapText="1"/>
      <protection/>
    </xf>
    <xf numFmtId="164" fontId="10" fillId="39" borderId="10" xfId="0" applyNumberFormat="1" applyFont="1" applyFill="1" applyBorder="1" applyAlignment="1" applyProtection="1">
      <alignment horizontal="center" vertical="center" wrapText="1"/>
      <protection/>
    </xf>
    <xf numFmtId="0" fontId="13" fillId="37" borderId="10" xfId="0" applyFont="1" applyFill="1" applyBorder="1" applyAlignment="1">
      <alignment horizontal="center" vertical="center" wrapText="1"/>
    </xf>
    <xf numFmtId="164" fontId="8" fillId="37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4" fillId="40" borderId="0" xfId="0" applyFont="1" applyFill="1" applyBorder="1" applyAlignment="1" applyProtection="1">
      <alignment horizontal="center" wrapText="1"/>
      <protection locked="0"/>
    </xf>
    <xf numFmtId="0" fontId="2" fillId="4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5" fillId="35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tabSelected="1" view="pageBreakPreview" zoomScale="70" zoomScaleNormal="70" zoomScaleSheetLayoutView="70" zoomScalePageLayoutView="0" workbookViewId="0" topLeftCell="A16">
      <selection activeCell="N21" sqref="N21"/>
    </sheetView>
  </sheetViews>
  <sheetFormatPr defaultColWidth="5.8515625" defaultRowHeight="15"/>
  <cols>
    <col min="1" max="1" width="6.00390625" style="0" customWidth="1"/>
    <col min="2" max="2" width="20.421875" style="0" customWidth="1"/>
    <col min="3" max="3" width="18.8515625" style="0" customWidth="1"/>
    <col min="4" max="4" width="24.7109375" style="0" customWidth="1"/>
    <col min="5" max="5" width="20.8515625" style="0" customWidth="1"/>
    <col min="6" max="6" width="20.140625" style="0" customWidth="1"/>
    <col min="7" max="7" width="10.57421875" style="0" customWidth="1"/>
    <col min="8" max="8" width="21.140625" style="0" customWidth="1"/>
    <col min="9" max="10" width="12.140625" style="0" customWidth="1"/>
    <col min="11" max="11" width="24.421875" style="0" customWidth="1"/>
    <col min="12" max="12" width="18.00390625" style="0" customWidth="1"/>
    <col min="13" max="13" width="20.57421875" style="0" customWidth="1"/>
    <col min="14" max="14" width="16.57421875" style="0" customWidth="1"/>
    <col min="15" max="15" width="9.8515625" style="0" customWidth="1"/>
    <col min="16" max="16" width="16.7109375" style="0" customWidth="1"/>
    <col min="17" max="19" width="10.421875" style="0" customWidth="1"/>
    <col min="20" max="20" width="9.140625" style="0" customWidth="1"/>
    <col min="21" max="21" width="9.00390625" style="0" customWidth="1"/>
    <col min="22" max="22" width="4.7109375" style="0" customWidth="1"/>
    <col min="23" max="23" width="14.421875" style="0" customWidth="1"/>
    <col min="24" max="255" width="5.8515625" style="0" hidden="1" customWidth="1"/>
  </cols>
  <sheetData>
    <row r="1" spans="1:23" ht="84.7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"/>
    </row>
    <row r="2" spans="1:23" ht="33" customHeight="1">
      <c r="A2" s="2"/>
      <c r="B2" s="2"/>
      <c r="C2" s="3"/>
      <c r="D2" s="3"/>
      <c r="E2" s="3"/>
      <c r="F2" s="3"/>
      <c r="G2" s="106" t="s">
        <v>1</v>
      </c>
      <c r="H2" s="106"/>
      <c r="I2" s="106"/>
      <c r="J2" s="106"/>
      <c r="K2" s="106"/>
      <c r="L2" s="106"/>
      <c r="M2" s="107" t="s">
        <v>2</v>
      </c>
      <c r="N2" s="107"/>
      <c r="O2" s="108" t="s">
        <v>84</v>
      </c>
      <c r="P2" s="108"/>
      <c r="Q2" s="108"/>
      <c r="R2" s="108"/>
      <c r="S2" s="108"/>
      <c r="T2" s="2"/>
      <c r="U2" s="2"/>
      <c r="V2" s="2"/>
      <c r="W2" s="1"/>
    </row>
    <row r="3" spans="1:23" ht="18.75">
      <c r="A3" s="4"/>
      <c r="B3" s="4"/>
      <c r="C3" s="4"/>
      <c r="D3" s="4"/>
      <c r="E3" s="4"/>
      <c r="F3" s="4"/>
      <c r="G3" s="4"/>
      <c r="H3" s="109"/>
      <c r="I3" s="109"/>
      <c r="J3" s="109"/>
      <c r="K3" s="109"/>
      <c r="L3" s="109"/>
      <c r="M3" s="5"/>
      <c r="N3" s="5"/>
      <c r="O3" s="4"/>
      <c r="P3" s="4"/>
      <c r="Q3" s="4"/>
      <c r="R3" s="4"/>
      <c r="S3" s="4"/>
      <c r="T3" s="4"/>
      <c r="U3" s="4"/>
      <c r="V3" s="4"/>
      <c r="W3" s="6"/>
    </row>
    <row r="4" spans="1:23" ht="22.5" customHeight="1">
      <c r="A4" s="110" t="s">
        <v>3</v>
      </c>
      <c r="B4" s="111" t="s">
        <v>4</v>
      </c>
      <c r="C4" s="111" t="s">
        <v>5</v>
      </c>
      <c r="D4" s="111" t="s">
        <v>6</v>
      </c>
      <c r="E4" s="111" t="s">
        <v>7</v>
      </c>
      <c r="F4" s="111" t="s">
        <v>8</v>
      </c>
      <c r="G4" s="111" t="s">
        <v>9</v>
      </c>
      <c r="H4" s="111" t="s">
        <v>10</v>
      </c>
      <c r="I4" s="111" t="s">
        <v>11</v>
      </c>
      <c r="J4" s="111"/>
      <c r="K4" s="111" t="s">
        <v>12</v>
      </c>
      <c r="L4" s="111"/>
      <c r="M4" s="111"/>
      <c r="N4" s="111" t="s">
        <v>13</v>
      </c>
      <c r="O4" s="111" t="s">
        <v>14</v>
      </c>
      <c r="P4" s="111"/>
      <c r="Q4" s="111"/>
      <c r="R4" s="111" t="s">
        <v>15</v>
      </c>
      <c r="S4" s="111"/>
      <c r="T4" s="111"/>
      <c r="U4" s="112" t="s">
        <v>16</v>
      </c>
      <c r="V4" s="112"/>
      <c r="W4" s="7" t="s">
        <v>17</v>
      </c>
    </row>
    <row r="5" spans="1:23" ht="91.5" customHeight="1">
      <c r="A5" s="110"/>
      <c r="B5" s="111"/>
      <c r="C5" s="111"/>
      <c r="D5" s="111"/>
      <c r="E5" s="111"/>
      <c r="F5" s="111"/>
      <c r="G5" s="111"/>
      <c r="H5" s="111"/>
      <c r="I5" s="8" t="s">
        <v>18</v>
      </c>
      <c r="J5" s="8" t="s">
        <v>19</v>
      </c>
      <c r="K5" s="8" t="s">
        <v>20</v>
      </c>
      <c r="L5" s="8" t="s">
        <v>21</v>
      </c>
      <c r="M5" s="8" t="s">
        <v>22</v>
      </c>
      <c r="N5" s="111"/>
      <c r="O5" s="8" t="s">
        <v>7</v>
      </c>
      <c r="P5" s="8" t="s">
        <v>23</v>
      </c>
      <c r="Q5" s="8" t="s">
        <v>24</v>
      </c>
      <c r="R5" s="8" t="s">
        <v>25</v>
      </c>
      <c r="S5" s="8" t="s">
        <v>26</v>
      </c>
      <c r="T5" s="9" t="s">
        <v>22</v>
      </c>
      <c r="U5" s="8" t="s">
        <v>27</v>
      </c>
      <c r="V5" s="10" t="s">
        <v>28</v>
      </c>
      <c r="W5" s="92" t="s">
        <v>82</v>
      </c>
    </row>
    <row r="6" spans="1:23" ht="18.7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4">
        <v>20</v>
      </c>
      <c r="U6" s="15">
        <v>21</v>
      </c>
      <c r="V6" s="16">
        <v>22</v>
      </c>
      <c r="W6" s="17">
        <v>23</v>
      </c>
    </row>
    <row r="7" spans="1:23" ht="96" customHeight="1">
      <c r="A7" s="18">
        <v>1</v>
      </c>
      <c r="B7" s="19" t="s">
        <v>29</v>
      </c>
      <c r="C7" s="20" t="s">
        <v>30</v>
      </c>
      <c r="D7" s="20" t="s">
        <v>31</v>
      </c>
      <c r="E7" s="20">
        <v>585</v>
      </c>
      <c r="F7" s="20" t="s">
        <v>32</v>
      </c>
      <c r="G7" s="21" t="s">
        <v>33</v>
      </c>
      <c r="H7" s="22">
        <v>450.013</v>
      </c>
      <c r="I7" s="78" t="s">
        <v>34</v>
      </c>
      <c r="J7" s="78" t="s">
        <v>70</v>
      </c>
      <c r="K7" s="83">
        <v>303.98391</v>
      </c>
      <c r="L7" s="22">
        <v>130.27882</v>
      </c>
      <c r="M7" s="22">
        <f>L7+K7</f>
        <v>434.26273</v>
      </c>
      <c r="N7" s="113">
        <v>106566.11</v>
      </c>
      <c r="O7" s="21">
        <v>585</v>
      </c>
      <c r="P7" s="22">
        <f>M7</f>
        <v>434.26273</v>
      </c>
      <c r="Q7" s="21">
        <v>100</v>
      </c>
      <c r="R7" s="21"/>
      <c r="S7" s="21">
        <v>130278.82</v>
      </c>
      <c r="T7" s="23"/>
      <c r="U7" s="24"/>
      <c r="V7" s="25">
        <v>0</v>
      </c>
      <c r="W7" s="97" t="s">
        <v>81</v>
      </c>
    </row>
    <row r="8" spans="1:23" ht="84.75" customHeight="1">
      <c r="A8" s="18">
        <v>2</v>
      </c>
      <c r="B8" s="20" t="s">
        <v>35</v>
      </c>
      <c r="C8" s="20" t="s">
        <v>36</v>
      </c>
      <c r="D8" s="20" t="s">
        <v>37</v>
      </c>
      <c r="E8" s="20">
        <v>1745.5</v>
      </c>
      <c r="F8" s="20" t="s">
        <v>32</v>
      </c>
      <c r="G8" s="21" t="s">
        <v>33</v>
      </c>
      <c r="H8" s="22">
        <v>2594.7324</v>
      </c>
      <c r="I8" s="78" t="s">
        <v>71</v>
      </c>
      <c r="J8" s="78" t="s">
        <v>70</v>
      </c>
      <c r="K8" s="84">
        <v>2478.87759</v>
      </c>
      <c r="L8" s="26">
        <v>25.03917</v>
      </c>
      <c r="M8" s="22">
        <f>SUM(K8:L8)</f>
        <v>2503.91676</v>
      </c>
      <c r="N8" s="113"/>
      <c r="O8" s="21"/>
      <c r="P8" s="22">
        <f>M8</f>
        <v>2503.91676</v>
      </c>
      <c r="Q8" s="27">
        <v>100</v>
      </c>
      <c r="R8" s="21"/>
      <c r="S8" s="21"/>
      <c r="T8" s="23"/>
      <c r="U8" s="24"/>
      <c r="V8" s="25">
        <v>0</v>
      </c>
      <c r="W8" s="100" t="s">
        <v>81</v>
      </c>
    </row>
    <row r="9" spans="1:23" ht="75.75" customHeight="1">
      <c r="A9" s="18">
        <v>3</v>
      </c>
      <c r="B9" s="20" t="s">
        <v>39</v>
      </c>
      <c r="C9" s="20" t="s">
        <v>40</v>
      </c>
      <c r="D9" s="20" t="s">
        <v>31</v>
      </c>
      <c r="E9" s="20">
        <v>1125</v>
      </c>
      <c r="F9" s="20" t="s">
        <v>41</v>
      </c>
      <c r="G9" s="21" t="s">
        <v>33</v>
      </c>
      <c r="H9" s="21">
        <v>522.9608</v>
      </c>
      <c r="I9" s="78" t="s">
        <v>71</v>
      </c>
      <c r="J9" s="78" t="s">
        <v>42</v>
      </c>
      <c r="K9" s="85"/>
      <c r="L9" s="21">
        <v>435.781</v>
      </c>
      <c r="M9" s="22">
        <f aca="true" t="shared" si="0" ref="M9:M14">L9+K9</f>
        <v>435.781</v>
      </c>
      <c r="N9" s="113">
        <v>505626.6</v>
      </c>
      <c r="O9" s="21"/>
      <c r="P9" s="22">
        <f>M9</f>
        <v>435.781</v>
      </c>
      <c r="Q9" s="21">
        <v>100</v>
      </c>
      <c r="R9" s="21"/>
      <c r="S9" s="21"/>
      <c r="T9" s="23"/>
      <c r="U9" s="24"/>
      <c r="V9" s="25">
        <v>0</v>
      </c>
      <c r="W9" s="98" t="s">
        <v>81</v>
      </c>
    </row>
    <row r="10" spans="1:23" ht="66.75" customHeight="1">
      <c r="A10" s="18">
        <v>4</v>
      </c>
      <c r="B10" s="20" t="s">
        <v>43</v>
      </c>
      <c r="C10" s="20" t="s">
        <v>44</v>
      </c>
      <c r="D10" s="20" t="s">
        <v>37</v>
      </c>
      <c r="E10" s="20">
        <v>1470</v>
      </c>
      <c r="F10" s="20" t="s">
        <v>45</v>
      </c>
      <c r="G10" s="21" t="s">
        <v>33</v>
      </c>
      <c r="H10" s="21">
        <v>884.214</v>
      </c>
      <c r="I10" s="78" t="s">
        <v>71</v>
      </c>
      <c r="J10" s="78" t="s">
        <v>70</v>
      </c>
      <c r="K10" s="85"/>
      <c r="L10" s="21">
        <v>508.11949</v>
      </c>
      <c r="M10" s="22">
        <f t="shared" si="0"/>
        <v>508.11949</v>
      </c>
      <c r="N10" s="113"/>
      <c r="O10" s="21"/>
      <c r="P10" s="22">
        <f>M10</f>
        <v>508.11949</v>
      </c>
      <c r="Q10" s="21">
        <v>100</v>
      </c>
      <c r="R10" s="21"/>
      <c r="S10" s="21"/>
      <c r="T10" s="23"/>
      <c r="U10" s="24"/>
      <c r="V10" s="25">
        <v>0</v>
      </c>
      <c r="W10" s="99" t="s">
        <v>81</v>
      </c>
    </row>
    <row r="11" spans="1:23" ht="64.5" customHeight="1">
      <c r="A11" s="18">
        <v>5</v>
      </c>
      <c r="B11" s="20" t="s">
        <v>46</v>
      </c>
      <c r="C11" s="28" t="s">
        <v>47</v>
      </c>
      <c r="D11" s="20" t="s">
        <v>31</v>
      </c>
      <c r="E11" s="20">
        <v>1350</v>
      </c>
      <c r="F11" s="20" t="s">
        <v>48</v>
      </c>
      <c r="G11" s="21" t="s">
        <v>33</v>
      </c>
      <c r="H11" s="21">
        <v>823.62014</v>
      </c>
      <c r="I11" s="78" t="s">
        <v>71</v>
      </c>
      <c r="J11" s="78" t="s">
        <v>42</v>
      </c>
      <c r="K11" s="85"/>
      <c r="L11" s="21">
        <v>823.62014</v>
      </c>
      <c r="M11" s="22">
        <f t="shared" si="0"/>
        <v>823.62014</v>
      </c>
      <c r="N11" s="113">
        <v>106566.11</v>
      </c>
      <c r="O11" s="21"/>
      <c r="P11" s="22">
        <v>823.62014</v>
      </c>
      <c r="Q11" s="21">
        <v>100</v>
      </c>
      <c r="R11" s="21"/>
      <c r="S11" s="21"/>
      <c r="T11" s="23"/>
      <c r="U11" s="24"/>
      <c r="V11" s="25">
        <v>0</v>
      </c>
      <c r="W11" s="100" t="s">
        <v>81</v>
      </c>
    </row>
    <row r="12" spans="1:23" ht="79.5" customHeight="1">
      <c r="A12" s="18">
        <v>6</v>
      </c>
      <c r="B12" s="20" t="s">
        <v>49</v>
      </c>
      <c r="C12" s="20" t="s">
        <v>50</v>
      </c>
      <c r="D12" s="20" t="s">
        <v>37</v>
      </c>
      <c r="E12" s="20">
        <v>700</v>
      </c>
      <c r="F12" s="20" t="s">
        <v>48</v>
      </c>
      <c r="G12" s="21" t="s">
        <v>33</v>
      </c>
      <c r="H12" s="21">
        <v>599.9184</v>
      </c>
      <c r="I12" s="78" t="s">
        <v>71</v>
      </c>
      <c r="J12" s="78" t="s">
        <v>70</v>
      </c>
      <c r="K12" s="85"/>
      <c r="L12" s="21">
        <v>529.753</v>
      </c>
      <c r="M12" s="22">
        <f t="shared" si="0"/>
        <v>529.753</v>
      </c>
      <c r="N12" s="113"/>
      <c r="O12" s="21"/>
      <c r="P12" s="22">
        <f>M12</f>
        <v>529.753</v>
      </c>
      <c r="Q12" s="21">
        <v>100</v>
      </c>
      <c r="R12" s="21"/>
      <c r="S12" s="21"/>
      <c r="T12" s="23"/>
      <c r="U12" s="24"/>
      <c r="V12" s="25">
        <v>0</v>
      </c>
      <c r="W12" s="97" t="s">
        <v>81</v>
      </c>
    </row>
    <row r="13" spans="1:23" ht="100.5" customHeight="1">
      <c r="A13" s="18">
        <v>7</v>
      </c>
      <c r="B13" s="20" t="s">
        <v>51</v>
      </c>
      <c r="C13" s="20" t="s">
        <v>52</v>
      </c>
      <c r="D13" s="20" t="s">
        <v>37</v>
      </c>
      <c r="E13" s="20">
        <v>11550</v>
      </c>
      <c r="F13" s="20" t="s">
        <v>53</v>
      </c>
      <c r="G13" s="21"/>
      <c r="H13" s="29">
        <v>8517.469</v>
      </c>
      <c r="I13" s="78" t="s">
        <v>38</v>
      </c>
      <c r="J13" s="78" t="s">
        <v>72</v>
      </c>
      <c r="K13" s="85">
        <v>7803.94084</v>
      </c>
      <c r="L13" s="21">
        <v>68.565</v>
      </c>
      <c r="M13" s="22">
        <f t="shared" si="0"/>
        <v>7872.50584</v>
      </c>
      <c r="N13" s="22">
        <v>644.969</v>
      </c>
      <c r="O13" s="21"/>
      <c r="P13" s="22"/>
      <c r="Q13" s="21">
        <v>100</v>
      </c>
      <c r="R13" s="21"/>
      <c r="S13" s="21"/>
      <c r="T13" s="23"/>
      <c r="U13" s="24"/>
      <c r="V13" s="25">
        <v>0</v>
      </c>
      <c r="W13" s="95" t="s">
        <v>81</v>
      </c>
    </row>
    <row r="14" spans="1:23" ht="85.5" customHeight="1">
      <c r="A14" s="30">
        <v>8</v>
      </c>
      <c r="B14" s="31"/>
      <c r="C14" s="20" t="s">
        <v>54</v>
      </c>
      <c r="D14" s="20" t="s">
        <v>55</v>
      </c>
      <c r="E14" s="20">
        <v>5565</v>
      </c>
      <c r="F14" s="20" t="s">
        <v>56</v>
      </c>
      <c r="G14" s="90" t="s">
        <v>73</v>
      </c>
      <c r="H14" s="21">
        <v>2691.056</v>
      </c>
      <c r="I14" s="78" t="s">
        <v>73</v>
      </c>
      <c r="J14" s="78" t="s">
        <v>74</v>
      </c>
      <c r="K14" s="85">
        <v>2664.14544</v>
      </c>
      <c r="L14" s="21">
        <v>26.91056</v>
      </c>
      <c r="M14" s="22">
        <f t="shared" si="0"/>
        <v>2691.0559999999996</v>
      </c>
      <c r="N14" s="30"/>
      <c r="O14" s="21"/>
      <c r="P14" s="21"/>
      <c r="Q14" s="21">
        <v>100</v>
      </c>
      <c r="R14" s="21"/>
      <c r="S14" s="21"/>
      <c r="T14" s="23"/>
      <c r="U14" s="32"/>
      <c r="V14" s="33">
        <v>0</v>
      </c>
      <c r="W14" s="103" t="s">
        <v>85</v>
      </c>
    </row>
    <row r="15" spans="1:23" ht="89.25" customHeight="1">
      <c r="A15" s="41">
        <v>10</v>
      </c>
      <c r="B15" s="42"/>
      <c r="C15" s="43" t="s">
        <v>58</v>
      </c>
      <c r="D15" s="34" t="s">
        <v>59</v>
      </c>
      <c r="E15" s="44"/>
      <c r="F15" s="45" t="s">
        <v>48</v>
      </c>
      <c r="G15" s="35" t="s">
        <v>60</v>
      </c>
      <c r="H15" s="36">
        <v>10</v>
      </c>
      <c r="I15" s="79"/>
      <c r="J15" s="79" t="s">
        <v>75</v>
      </c>
      <c r="K15" s="86">
        <v>7342.9073</v>
      </c>
      <c r="L15" s="36">
        <v>557.1515</v>
      </c>
      <c r="M15" s="22" t="s">
        <v>76</v>
      </c>
      <c r="N15" s="36"/>
      <c r="O15" s="36"/>
      <c r="P15" s="36"/>
      <c r="Q15" s="49">
        <v>100</v>
      </c>
      <c r="R15" s="36"/>
      <c r="S15" s="36"/>
      <c r="T15" s="37"/>
      <c r="U15" s="38"/>
      <c r="V15" s="39">
        <v>0</v>
      </c>
      <c r="W15" s="96" t="s">
        <v>87</v>
      </c>
    </row>
    <row r="16" spans="1:23" ht="89.25" customHeight="1">
      <c r="A16" s="41">
        <v>11</v>
      </c>
      <c r="B16" s="46"/>
      <c r="C16" s="43" t="s">
        <v>61</v>
      </c>
      <c r="D16" s="34" t="s">
        <v>31</v>
      </c>
      <c r="E16" s="35">
        <v>1260</v>
      </c>
      <c r="F16" s="44" t="s">
        <v>32</v>
      </c>
      <c r="G16" s="35" t="s">
        <v>62</v>
      </c>
      <c r="H16" s="47">
        <v>544.724</v>
      </c>
      <c r="I16" s="79" t="s">
        <v>63</v>
      </c>
      <c r="J16" s="79" t="s">
        <v>79</v>
      </c>
      <c r="K16" s="87"/>
      <c r="L16" s="47">
        <v>544.724</v>
      </c>
      <c r="M16" s="22">
        <f>L16+K16</f>
        <v>544.724</v>
      </c>
      <c r="N16" s="48"/>
      <c r="O16" s="48"/>
      <c r="P16" s="36">
        <f>M16</f>
        <v>544.724</v>
      </c>
      <c r="Q16" s="49">
        <v>100</v>
      </c>
      <c r="R16" s="38"/>
      <c r="S16" s="38"/>
      <c r="T16" s="37"/>
      <c r="U16" s="38"/>
      <c r="V16" s="39">
        <v>0</v>
      </c>
      <c r="W16" s="101" t="s">
        <v>81</v>
      </c>
    </row>
    <row r="17" spans="1:23" s="62" customFormat="1" ht="89.25" customHeight="1">
      <c r="A17" s="50">
        <v>12</v>
      </c>
      <c r="B17" s="51"/>
      <c r="C17" s="52" t="s">
        <v>64</v>
      </c>
      <c r="D17" s="53" t="s">
        <v>65</v>
      </c>
      <c r="E17" s="54">
        <v>1639</v>
      </c>
      <c r="F17" s="55" t="s">
        <v>32</v>
      </c>
      <c r="G17" s="23"/>
      <c r="H17" s="56">
        <v>2470.7556</v>
      </c>
      <c r="I17" s="81" t="s">
        <v>66</v>
      </c>
      <c r="J17" s="81">
        <v>44317</v>
      </c>
      <c r="K17" s="88"/>
      <c r="L17" s="59">
        <v>2458.40182</v>
      </c>
      <c r="M17" s="22">
        <f>L17+K17</f>
        <v>2458.40182</v>
      </c>
      <c r="N17" s="57">
        <v>12357.78</v>
      </c>
      <c r="O17" s="58"/>
      <c r="P17" s="60"/>
      <c r="Q17" s="91">
        <v>100</v>
      </c>
      <c r="R17" s="60"/>
      <c r="S17" s="60"/>
      <c r="T17" s="23"/>
      <c r="U17" s="60"/>
      <c r="V17" s="61">
        <v>2</v>
      </c>
      <c r="W17" s="94" t="s">
        <v>83</v>
      </c>
    </row>
    <row r="18" spans="1:23" s="62" customFormat="1" ht="89.25" customHeight="1">
      <c r="A18" s="50"/>
      <c r="B18" s="51"/>
      <c r="C18" s="52" t="s">
        <v>77</v>
      </c>
      <c r="D18" s="53"/>
      <c r="E18" s="54"/>
      <c r="F18" s="55"/>
      <c r="G18" s="23"/>
      <c r="H18" s="56"/>
      <c r="I18" s="81"/>
      <c r="J18" s="82"/>
      <c r="K18" s="88">
        <v>1211.9849</v>
      </c>
      <c r="L18" s="59">
        <v>519.4221</v>
      </c>
      <c r="M18" s="22">
        <v>1731.407</v>
      </c>
      <c r="N18" s="57"/>
      <c r="O18" s="58"/>
      <c r="P18" s="60"/>
      <c r="Q18" s="91">
        <v>100</v>
      </c>
      <c r="R18" s="60"/>
      <c r="S18" s="60"/>
      <c r="T18" s="23"/>
      <c r="U18" s="60"/>
      <c r="V18" s="61"/>
      <c r="W18" s="104" t="s">
        <v>86</v>
      </c>
    </row>
    <row r="19" spans="1:23" ht="89.25" customHeight="1">
      <c r="A19" s="41">
        <v>13</v>
      </c>
      <c r="B19" s="46"/>
      <c r="C19" s="63" t="s">
        <v>89</v>
      </c>
      <c r="D19" s="34" t="s">
        <v>67</v>
      </c>
      <c r="E19" s="35">
        <v>1294</v>
      </c>
      <c r="F19" s="44" t="s">
        <v>90</v>
      </c>
      <c r="G19" s="37"/>
      <c r="H19" s="64">
        <v>750</v>
      </c>
      <c r="I19" s="79"/>
      <c r="J19" s="79" t="s">
        <v>80</v>
      </c>
      <c r="K19" s="87">
        <v>742336.65</v>
      </c>
      <c r="L19" s="65">
        <v>7498.35</v>
      </c>
      <c r="M19" s="22">
        <f>L19+K19</f>
        <v>749835</v>
      </c>
      <c r="N19" s="47"/>
      <c r="O19" s="48"/>
      <c r="P19" s="38"/>
      <c r="Q19" s="66"/>
      <c r="R19" s="38"/>
      <c r="S19" s="38"/>
      <c r="T19" s="37"/>
      <c r="U19" s="38"/>
      <c r="V19" s="39"/>
      <c r="W19" s="102" t="s">
        <v>88</v>
      </c>
    </row>
    <row r="20" spans="1:23" ht="60" customHeight="1">
      <c r="A20" s="46"/>
      <c r="B20" s="46"/>
      <c r="C20" s="63"/>
      <c r="D20" s="67" t="s">
        <v>68</v>
      </c>
      <c r="E20" s="35"/>
      <c r="F20" s="44"/>
      <c r="G20" s="37"/>
      <c r="H20" s="68">
        <f>SUM(H7:H19)</f>
        <v>20859.46334</v>
      </c>
      <c r="I20" s="79"/>
      <c r="J20" s="80"/>
      <c r="K20" s="87">
        <f>SUM(K7:K19)</f>
        <v>764142.4899800001</v>
      </c>
      <c r="L20" s="65">
        <f>SUM(L7:L19)</f>
        <v>14126.116600000001</v>
      </c>
      <c r="M20" s="22">
        <v>23620.3</v>
      </c>
      <c r="N20" s="47"/>
      <c r="O20" s="48"/>
      <c r="P20" s="38"/>
      <c r="Q20" s="66"/>
      <c r="R20" s="38"/>
      <c r="S20" s="38"/>
      <c r="T20" s="37"/>
      <c r="U20" s="38"/>
      <c r="V20" s="39"/>
      <c r="W20" s="40"/>
    </row>
    <row r="21" spans="1:23" ht="60" customHeight="1">
      <c r="A21" s="46">
        <v>0.46879000000000004</v>
      </c>
      <c r="B21" s="46"/>
      <c r="C21" s="63" t="s">
        <v>78</v>
      </c>
      <c r="D21" s="67" t="s">
        <v>65</v>
      </c>
      <c r="E21" s="35">
        <v>724.5</v>
      </c>
      <c r="F21" s="44" t="s">
        <v>32</v>
      </c>
      <c r="G21" s="37"/>
      <c r="H21" s="68"/>
      <c r="I21" s="76"/>
      <c r="J21" s="77"/>
      <c r="K21" s="89">
        <v>1600.2</v>
      </c>
      <c r="L21" s="65">
        <v>0</v>
      </c>
      <c r="M21" s="22">
        <v>1600.2</v>
      </c>
      <c r="N21" s="47"/>
      <c r="O21" s="48"/>
      <c r="P21" s="38"/>
      <c r="Q21" s="49">
        <v>100</v>
      </c>
      <c r="R21" s="38"/>
      <c r="S21" s="38"/>
      <c r="T21" s="37"/>
      <c r="U21" s="38"/>
      <c r="V21" s="39">
        <v>0</v>
      </c>
      <c r="W21" s="96" t="s">
        <v>81</v>
      </c>
    </row>
    <row r="22" spans="1:23" ht="89.25" customHeight="1">
      <c r="A22" s="46"/>
      <c r="B22" s="46"/>
      <c r="C22" s="63" t="s">
        <v>69</v>
      </c>
      <c r="D22" s="34" t="s">
        <v>57</v>
      </c>
      <c r="E22" s="35"/>
      <c r="F22" s="44" t="s">
        <v>32</v>
      </c>
      <c r="G22" s="37"/>
      <c r="H22" s="64">
        <v>4762.12122</v>
      </c>
      <c r="I22" s="76" t="s">
        <v>60</v>
      </c>
      <c r="J22" s="77"/>
      <c r="K22" s="47">
        <v>4166.85605</v>
      </c>
      <c r="L22" s="47"/>
      <c r="M22" s="22">
        <f>L22+K22</f>
        <v>4166.85605</v>
      </c>
      <c r="N22" s="47">
        <v>595265.17</v>
      </c>
      <c r="O22" s="48"/>
      <c r="P22" s="38"/>
      <c r="Q22" s="49">
        <v>100</v>
      </c>
      <c r="R22" s="38"/>
      <c r="S22" s="38"/>
      <c r="T22" s="37"/>
      <c r="U22" s="38"/>
      <c r="V22" s="39"/>
      <c r="W22" s="93" t="s">
        <v>81</v>
      </c>
    </row>
    <row r="23" spans="8:16" ht="15">
      <c r="H23" s="69"/>
      <c r="P23" s="70">
        <f>SUM(P7:P22)</f>
        <v>5780.177119999999</v>
      </c>
    </row>
    <row r="24" spans="3:7" ht="15.75">
      <c r="C24" s="71"/>
      <c r="D24" s="72"/>
      <c r="E24" s="73"/>
      <c r="F24" s="74"/>
      <c r="G24" s="75"/>
    </row>
    <row r="25" spans="5:13" ht="15">
      <c r="E25">
        <f>E7+E8+E10+E12+E16</f>
        <v>5760.5</v>
      </c>
      <c r="M25" s="70">
        <f>M7+M8+M10+M12+M16</f>
        <v>4520.77598</v>
      </c>
    </row>
  </sheetData>
  <sheetProtection selectLockedCells="1" selectUnlockedCells="1"/>
  <mergeCells count="22">
    <mergeCell ref="O4:Q4"/>
    <mergeCell ref="R4:T4"/>
    <mergeCell ref="U4:V4"/>
    <mergeCell ref="N7:N8"/>
    <mergeCell ref="N9:N10"/>
    <mergeCell ref="N11:N12"/>
    <mergeCell ref="F4:F5"/>
    <mergeCell ref="G4:G5"/>
    <mergeCell ref="H4:H5"/>
    <mergeCell ref="I4:J4"/>
    <mergeCell ref="K4:M4"/>
    <mergeCell ref="N4:N5"/>
    <mergeCell ref="A1:V1"/>
    <mergeCell ref="G2:L2"/>
    <mergeCell ref="M2:N2"/>
    <mergeCell ref="O2:S2"/>
    <mergeCell ref="H3:L3"/>
    <mergeCell ref="A4:A5"/>
    <mergeCell ref="B4:B5"/>
    <mergeCell ref="C4:C5"/>
    <mergeCell ref="D4:D5"/>
    <mergeCell ref="E4:E5"/>
  </mergeCells>
  <printOptions/>
  <pageMargins left="0.39375" right="0.27569444444444446" top="0.4722222222222222" bottom="0.15763888888888888" header="0.5118055555555555" footer="0.5118055555555555"/>
  <pageSetup fitToHeight="0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2020-12-11T06:15:01Z</cp:lastPrinted>
  <dcterms:modified xsi:type="dcterms:W3CDTF">2020-12-30T06:49:40Z</dcterms:modified>
  <cp:category/>
  <cp:version/>
  <cp:contentType/>
  <cp:contentStatus/>
</cp:coreProperties>
</file>