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<sst xmlns="http://schemas.openxmlformats.org/spreadsheetml/2006/main" count="122" uniqueCount="77">
  <si>
    <t>Наименования</t>
  </si>
  <si>
    <t>Сумма</t>
  </si>
  <si>
    <t>Общегосударственные вопросы</t>
  </si>
  <si>
    <t>тыс. руб.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</si>
  <si>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</si>
  <si>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</si>
  <si>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</si>
  <si>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 xml:space="preserve">Культура, кинематография и средства массовой информации </t>
  </si>
  <si>
    <t>- в т.ч. от предпринимательской и иной приносящей доход деятельности</t>
  </si>
  <si>
    <t xml:space="preserve">- в т. ч. от предпринимательской и иной приносящей доход деятельности </t>
  </si>
  <si>
    <t>Здравоохранение, физическая культура и спорт</t>
  </si>
  <si>
    <t>Физическая культура и спорт</t>
  </si>
  <si>
    <t>Иные межбюджетные трансферты</t>
  </si>
  <si>
    <t>Межбюджетные трансферты</t>
  </si>
  <si>
    <t>ВСЕГО РАСХОДОВ</t>
  </si>
  <si>
    <t>муниципального образования</t>
  </si>
  <si>
    <t>"Подкуровское сельское поселение"</t>
  </si>
  <si>
    <t>"О бюджете муниципального образования</t>
  </si>
  <si>
    <t>Код</t>
  </si>
  <si>
    <t>Наименование показателей</t>
  </si>
  <si>
    <t>ЖИЛИЩНО-КОММУНАЛЬНОЕ ХОЗЯЙСТВО</t>
  </si>
  <si>
    <t xml:space="preserve">Строительство и содержание автомобильных дорог </t>
  </si>
  <si>
    <t xml:space="preserve">Прочие мероприятия по благоустройству </t>
  </si>
  <si>
    <t>-</t>
  </si>
  <si>
    <t>Приложение 5</t>
  </si>
  <si>
    <t>Функциональная структура расходов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</si>
  <si>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</si>
  <si>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 2010 год"</t>
  </si>
  <si>
    <t>Жилищное хозяйство</t>
  </si>
  <si>
    <t>НАЦИОНАЛЬНАЯ ЭКОНОМИКА</t>
  </si>
  <si>
    <t>Национальная экономика</t>
  </si>
  <si>
    <t xml:space="preserve">Жилищное хозяйство </t>
  </si>
  <si>
    <t>к решению Совета депутатов</t>
  </si>
  <si>
    <t>Глава местной администрации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</si>
  <si>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</si>
  <si>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</si>
  <si>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</si>
  <si>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 xml:space="preserve">НАЦИОНАЛЬНАЯ ОБОРОНА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</si>
  <si>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</si>
  <si>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</si>
  <si>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Субсидии юридическим лицам (Средства Фонда)</t>
  </si>
  <si>
    <t>Субсидии юридическим лицам (местный бюджет)</t>
  </si>
  <si>
    <t>Субсидии юридическим лицам (областной бюджет)</t>
  </si>
  <si>
    <t>Региональные целевые программы</t>
  </si>
  <si>
    <t>Организация и содержание мест захоронения</t>
  </si>
  <si>
    <t>Мероприятия в области жилищного хозяйства</t>
  </si>
  <si>
    <t>муниципального образования "Подкуровское сельское поселение" на 2010 год</t>
  </si>
  <si>
    <t>Культура</t>
  </si>
  <si>
    <t>"Об исполнении бюджета мниципального образования</t>
  </si>
  <si>
    <t>% к плану на год</t>
  </si>
  <si>
    <t>ИТОГО РАСХОДОВ</t>
  </si>
  <si>
    <t>Раздел 2. Расходы</t>
  </si>
  <si>
    <t>Приложение 2</t>
  </si>
  <si>
    <t>Дорожное хозяйство (дорожные фонды)</t>
  </si>
  <si>
    <t>Другие вопросы в области физической культуры и спорта</t>
  </si>
  <si>
    <t>Другие общегосударственные расходы</t>
  </si>
  <si>
    <t>План на 1 квартал</t>
  </si>
  <si>
    <t>Исполнено за 1 квартал</t>
  </si>
  <si>
    <t>Мин</t>
  </si>
  <si>
    <t>РЗ</t>
  </si>
  <si>
    <t>ПР</t>
  </si>
  <si>
    <t>ЦС</t>
  </si>
  <si>
    <t>ВР</t>
  </si>
  <si>
    <t xml:space="preserve">000 00 00 </t>
  </si>
  <si>
    <t>000 00 00</t>
  </si>
  <si>
    <t>521 26 00</t>
  </si>
  <si>
    <t>218 01 00</t>
  </si>
  <si>
    <t>440 99 00</t>
  </si>
  <si>
    <t>Функционирование законодательных (представительных )органов государственной власти и представительных органов муниципальных</t>
  </si>
  <si>
    <t>Обеспечение деятельности финансовых,налоговых и таможенных органов и органов финансов</t>
  </si>
  <si>
    <t>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</si>
  <si>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вопросы в области национальной экономики</t>
  </si>
  <si>
    <t>"Подкуровское сельское поселение" за 1 квартал 2013 год"</t>
  </si>
  <si>
    <t>Распределение бюджетных ассигнований бюджета муниципального образования "Подкуровское сельское поселение" по разделам и подразделам классификации расходов бюджетов Российской Федерации за 1 квартал 2013 год</t>
  </si>
  <si>
    <t>План на 2013 год</t>
  </si>
  <si>
    <t>% к плану на 1 квартал</t>
  </si>
  <si>
    <t>Проведение выборов в представительные органы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</si>
</sst>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"/>
    <numFmt numFmtId="167" formatCode="0.0"/>
    <numFmt numFmtId="168" formatCode="0000"/>
    <numFmt numFmtId="169" formatCode="#,##0.000"/>
    <numFmt numFmtId="170" formatCode="0.000"/>
    <numFmt numFmtId="171" formatCode="#,##0.00000"/>
    <numFmt numFmtId="172" formatCode="#,##0.0000"/>
    <numFmt numFmtId="173" formatCode="#,##0.0000000"/>
    <numFmt numFmtId="174" formatCode="0.00000"/>
    <numFmt numFmtId="175" formatCode="#,##0.000_р_.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/>
      <right style="thin"/>
      <top/>
      <bottom/>
    </border>
    <border>
      <left style="thin"/>
      <right style="thin"/>
      <top style="thin"/>
      <bottom style="thin">
        <color theme="0" tint="-0.1499900072813034"/>
      </bottom>
    </border>
    <border>
      <left style="thin">
        <color indexed="9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/>
      <top/>
      <bottom style="thin">
        <color theme="0" tint="-0.1499900072813034"/>
      </bottom>
    </border>
    <border>
      <left style="thin"/>
      <right style="thin"/>
      <top style="thin"/>
      <bottom style="thin">
        <color theme="0" tint="-0.24997000396251678"/>
      </bottom>
    </border>
    <border>
      <left style="thin">
        <color indexed="9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indexed="9"/>
      </left>
      <right style="thin"/>
      <top style="thin"/>
      <bottom style="thin">
        <color theme="0" tint="-0.24997000396251678"/>
      </bottom>
    </border>
    <border>
      <left/>
      <right style="thin"/>
      <top style="thin"/>
      <bottom/>
    </border>
    <border>
      <left style="thin"/>
      <right style="thin">
        <color indexed="9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 vertical="center"/>
    </xf>
    <xf numFmtId="16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right" vertical="center"/>
    </xf>
    <xf numFmtId="168" fontId="6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4" fontId="8" fillId="33" borderId="17" xfId="0" applyNumberFormat="1" applyFont="1" applyFill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168" fontId="6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7" fontId="5" fillId="33" borderId="17" xfId="0" applyNumberFormat="1" applyFont="1" applyFill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167" fontId="6" fillId="33" borderId="17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169" fontId="6" fillId="33" borderId="17" xfId="0" applyNumberFormat="1" applyFont="1" applyFill="1" applyBorder="1" applyAlignment="1">
      <alignment horizontal="center" vertical="center"/>
    </xf>
    <xf numFmtId="168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169" fontId="8" fillId="33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69" fontId="6" fillId="33" borderId="24" xfId="0" applyNumberFormat="1" applyFont="1" applyFill="1" applyBorder="1" applyAlignment="1">
      <alignment horizontal="center" vertical="center"/>
    </xf>
    <xf numFmtId="169" fontId="6" fillId="33" borderId="25" xfId="0" applyNumberFormat="1" applyFont="1" applyFill="1" applyBorder="1" applyAlignment="1">
      <alignment horizontal="center" vertical="center"/>
    </xf>
    <xf numFmtId="168" fontId="6" fillId="0" borderId="26" xfId="0" applyNumberFormat="1" applyFont="1" applyBorder="1" applyAlignment="1">
      <alignment horizontal="right" vertical="center"/>
    </xf>
    <xf numFmtId="168" fontId="6" fillId="0" borderId="27" xfId="0" applyNumberFormat="1" applyFont="1" applyBorder="1" applyAlignment="1">
      <alignment horizontal="center" vertical="center"/>
    </xf>
    <xf numFmtId="169" fontId="6" fillId="33" borderId="28" xfId="0" applyNumberFormat="1" applyFont="1" applyFill="1" applyBorder="1" applyAlignment="1">
      <alignment horizontal="center" vertical="center"/>
    </xf>
    <xf numFmtId="169" fontId="8" fillId="33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68" fontId="6" fillId="0" borderId="33" xfId="0" applyNumberFormat="1" applyFont="1" applyBorder="1" applyAlignment="1">
      <alignment horizontal="right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6" fillId="33" borderId="34" xfId="0" applyNumberFormat="1" applyFont="1" applyFill="1" applyBorder="1" applyAlignment="1">
      <alignment horizontal="center" vertical="center"/>
    </xf>
    <xf numFmtId="169" fontId="5" fillId="33" borderId="18" xfId="0" applyNumberFormat="1" applyFont="1" applyFill="1" applyBorder="1" applyAlignment="1">
      <alignment horizontal="center" vertical="center"/>
    </xf>
    <xf numFmtId="169" fontId="6" fillId="33" borderId="18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5" fontId="5" fillId="35" borderId="10" xfId="0" applyNumberFormat="1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/>
    </xf>
    <xf numFmtId="164" fontId="31" fillId="33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165" fontId="31" fillId="33" borderId="10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5" fontId="31" fillId="0" borderId="10" xfId="0" applyNumberFormat="1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164" fontId="5" fillId="35" borderId="39" xfId="0" applyNumberFormat="1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165" fontId="5" fillId="35" borderId="3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39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5" fontId="31" fillId="33" borderId="10" xfId="0" applyNumberFormat="1" applyFont="1" applyFill="1" applyBorder="1" applyAlignment="1">
      <alignment horizontal="center" vertical="center"/>
    </xf>
    <xf numFmtId="175" fontId="6" fillId="33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170" fontId="6" fillId="34" borderId="10" xfId="0" applyNumberFormat="1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horizontal="center" vertical="center"/>
    </xf>
    <xf numFmtId="174" fontId="5" fillId="34" borderId="39" xfId="0" applyNumberFormat="1" applyFont="1" applyFill="1" applyBorder="1" applyAlignment="1">
      <alignment horizontal="center" vertical="center"/>
    </xf>
    <xf numFmtId="174" fontId="6" fillId="34" borderId="39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70" fontId="5" fillId="34" borderId="39" xfId="0" applyNumberFormat="1" applyFont="1" applyFill="1" applyBorder="1" applyAlignment="1">
      <alignment horizontal="center" vertical="center"/>
    </xf>
    <xf numFmtId="170" fontId="6" fillId="34" borderId="39" xfId="0" applyNumberFormat="1" applyFont="1" applyFill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N48" sqref="N48"/>
    </sheetView>
  </sheetViews>
  <sheetFormatPr defaultColWidth="9.00390625" defaultRowHeight="12.75"/>
  <cols>
    <col min="1" max="1" width="36.875" style="0" customWidth="1"/>
    <col min="2" max="2" width="5.75390625" style="0" customWidth="1"/>
    <col min="3" max="3" width="5.375" style="0" customWidth="1"/>
    <col min="4" max="4" width="4.875" style="0" customWidth="1"/>
    <col min="5" max="5" width="9.75390625" style="0" customWidth="1"/>
    <col min="6" max="6" width="5.125" style="0" customWidth="1"/>
    <col min="7" max="7" width="12.125" style="0" customWidth="1"/>
    <col min="8" max="8" width="13.00390625" style="0" customWidth="1"/>
    <col min="9" max="9" width="10.375" style="0" customWidth="1"/>
    <col min="10" max="10" width="8.00390625" style="0" customWidth="1"/>
    <col min="11" max="11" width="8.875" style="0" customWidth="1"/>
  </cols>
  <sheetData>
    <row r="1" spans="1:11" ht="14.25" customHeight="1">
      <c r="A1" s="9"/>
      <c r="B1" s="127" t="s">
        <v>52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 customHeight="1">
      <c r="A2" s="10"/>
      <c r="B2" s="66" t="s">
        <v>32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4.25" customHeight="1">
      <c r="A3" s="10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5" customHeight="1">
      <c r="A4" s="11"/>
      <c r="B4" s="66" t="s">
        <v>16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14.25" customHeight="1">
      <c r="A5" s="70" t="s">
        <v>48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 customHeight="1">
      <c r="A6" s="11"/>
      <c r="B6" s="66" t="s">
        <v>72</v>
      </c>
      <c r="C6" s="66"/>
      <c r="D6" s="66"/>
      <c r="E6" s="66"/>
      <c r="F6" s="66"/>
      <c r="G6" s="66"/>
      <c r="H6" s="66"/>
      <c r="I6" s="66"/>
      <c r="J6" s="66"/>
      <c r="K6" s="66"/>
    </row>
    <row r="7" spans="1:9" ht="13.5" customHeight="1">
      <c r="A7" s="11"/>
      <c r="B7" s="66"/>
      <c r="C7" s="66"/>
      <c r="D7" s="66"/>
      <c r="E7" s="66"/>
      <c r="F7" s="66"/>
      <c r="G7" s="66"/>
      <c r="H7" s="62"/>
      <c r="I7" s="62"/>
    </row>
    <row r="8" spans="1:9" ht="13.5" customHeight="1">
      <c r="A8" s="11"/>
      <c r="B8" s="67"/>
      <c r="C8" s="67"/>
      <c r="D8" s="67"/>
      <c r="E8" s="67"/>
      <c r="F8" s="67"/>
      <c r="G8" s="67"/>
      <c r="H8" s="65"/>
      <c r="I8" s="65"/>
    </row>
    <row r="9" spans="1:11" ht="59.25" customHeight="1">
      <c r="A9" s="128" t="s">
        <v>73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ht="14.25" customHeight="1" thickBot="1">
      <c r="K10" s="13" t="s">
        <v>3</v>
      </c>
    </row>
    <row r="11" spans="1:11" ht="48" thickBot="1">
      <c r="A11" s="129" t="s">
        <v>0</v>
      </c>
      <c r="B11" s="73" t="s">
        <v>58</v>
      </c>
      <c r="C11" s="74" t="s">
        <v>59</v>
      </c>
      <c r="D11" s="74" t="s">
        <v>60</v>
      </c>
      <c r="E11" s="74" t="s">
        <v>61</v>
      </c>
      <c r="F11" s="75" t="s">
        <v>62</v>
      </c>
      <c r="G11" s="130" t="s">
        <v>74</v>
      </c>
      <c r="H11" s="130" t="s">
        <v>56</v>
      </c>
      <c r="I11" s="130" t="s">
        <v>57</v>
      </c>
      <c r="J11" s="63" t="s">
        <v>49</v>
      </c>
      <c r="K11" s="63" t="s">
        <v>75</v>
      </c>
    </row>
    <row r="12" spans="1:11" ht="15.75">
      <c r="A12" s="115" t="s">
        <v>51</v>
      </c>
      <c r="B12" s="76"/>
      <c r="C12" s="76"/>
      <c r="D12" s="76"/>
      <c r="E12" s="76"/>
      <c r="F12" s="76"/>
      <c r="G12" s="14"/>
      <c r="H12" s="14"/>
      <c r="I12" s="14"/>
      <c r="J12" s="141"/>
      <c r="K12" s="142"/>
    </row>
    <row r="13" spans="1:11" ht="18.75" customHeight="1">
      <c r="A13" s="116" t="s">
        <v>2</v>
      </c>
      <c r="B13" s="77">
        <v>859</v>
      </c>
      <c r="C13" s="78">
        <v>1</v>
      </c>
      <c r="D13" s="78">
        <v>0</v>
      </c>
      <c r="E13" s="79" t="s">
        <v>63</v>
      </c>
      <c r="F13" s="80">
        <v>0</v>
      </c>
      <c r="G13" s="61">
        <v>2385.782</v>
      </c>
      <c r="H13" s="131">
        <v>418.99251</v>
      </c>
      <c r="I13" s="131">
        <v>408.6432</v>
      </c>
      <c r="J13" s="148">
        <f>I13/G13*100</f>
        <v>17.128270730519382</v>
      </c>
      <c r="K13" s="149">
        <f>I13/H13*100</f>
        <v>97.52995345907257</v>
      </c>
    </row>
    <row r="14" spans="1:11" s="64" customFormat="1" ht="93.75" customHeight="1">
      <c r="A14" s="117" t="s">
        <v>68</v>
      </c>
      <c r="B14" s="81">
        <v>859</v>
      </c>
      <c r="C14" s="82">
        <v>1</v>
      </c>
      <c r="D14" s="82">
        <v>3</v>
      </c>
      <c r="E14" s="83" t="s">
        <v>64</v>
      </c>
      <c r="F14" s="84">
        <v>0</v>
      </c>
      <c r="G14" s="132">
        <v>3</v>
      </c>
      <c r="H14" s="132">
        <v>0</v>
      </c>
      <c r="I14" s="132">
        <v>0</v>
      </c>
      <c r="J14" s="148">
        <f aca="true" t="shared" si="0" ref="J14:J42">I14/G14*100</f>
        <v>0</v>
      </c>
      <c r="K14" s="149" t="e">
        <f aca="true" t="shared" si="1" ref="K14:K42">I14/H14*100</f>
        <v>#DIV/0!</v>
      </c>
    </row>
    <row r="15" spans="1:11" ht="14.25" customHeight="1">
      <c r="A15" s="118" t="s">
        <v>13</v>
      </c>
      <c r="B15" s="85">
        <v>859</v>
      </c>
      <c r="C15" s="86">
        <v>1</v>
      </c>
      <c r="D15" s="86">
        <v>3</v>
      </c>
      <c r="E15" s="25" t="s">
        <v>65</v>
      </c>
      <c r="F15" s="87">
        <v>0</v>
      </c>
      <c r="G15" s="133">
        <v>3</v>
      </c>
      <c r="H15" s="133">
        <v>0</v>
      </c>
      <c r="I15" s="133">
        <v>0</v>
      </c>
      <c r="J15" s="148">
        <f t="shared" si="0"/>
        <v>0</v>
      </c>
      <c r="K15" s="149" t="e">
        <f t="shared" si="1"/>
        <v>#DIV/0!</v>
      </c>
    </row>
    <row r="16" spans="10:11" ht="9.75" customHeight="1" hidden="1">
      <c r="J16" s="148" t="e">
        <f t="shared" si="0"/>
        <v>#DIV/0!</v>
      </c>
      <c r="K16" s="149" t="e">
        <f t="shared" si="1"/>
        <v>#DIV/0!</v>
      </c>
    </row>
    <row r="17" spans="1:11" ht="65.25" customHeight="1">
      <c r="A17" s="12" t="s">
        <v>26</v>
      </c>
      <c r="B17" s="88">
        <v>859</v>
      </c>
      <c r="C17" s="89">
        <v>1</v>
      </c>
      <c r="D17" s="89">
        <v>4</v>
      </c>
      <c r="E17" s="90" t="s">
        <v>64</v>
      </c>
      <c r="F17" s="91">
        <v>0</v>
      </c>
      <c r="G17" s="134">
        <f>G18</f>
        <v>118.5</v>
      </c>
      <c r="H17" s="134">
        <v>0</v>
      </c>
      <c r="I17" s="134">
        <v>0</v>
      </c>
      <c r="J17" s="148">
        <f t="shared" si="0"/>
        <v>0</v>
      </c>
      <c r="K17" s="149" t="e">
        <f t="shared" si="1"/>
        <v>#DIV/0!</v>
      </c>
    </row>
    <row r="18" spans="1:11" ht="16.5" customHeight="1">
      <c r="A18" s="118" t="s">
        <v>13</v>
      </c>
      <c r="B18" s="92">
        <v>859</v>
      </c>
      <c r="C18" s="93">
        <v>1</v>
      </c>
      <c r="D18" s="93">
        <v>4</v>
      </c>
      <c r="E18" s="24" t="s">
        <v>65</v>
      </c>
      <c r="F18" s="94">
        <v>0</v>
      </c>
      <c r="G18" s="135">
        <v>118.5</v>
      </c>
      <c r="H18" s="135">
        <v>0</v>
      </c>
      <c r="I18" s="135">
        <v>0</v>
      </c>
      <c r="J18" s="148">
        <f t="shared" si="0"/>
        <v>0</v>
      </c>
      <c r="K18" s="149" t="e">
        <f t="shared" si="1"/>
        <v>#DIV/0!</v>
      </c>
    </row>
    <row r="19" spans="1:11" ht="31.5" customHeight="1">
      <c r="A19" s="12" t="s">
        <v>69</v>
      </c>
      <c r="B19" s="88">
        <v>859</v>
      </c>
      <c r="C19" s="89">
        <v>1</v>
      </c>
      <c r="D19" s="89">
        <v>6</v>
      </c>
      <c r="E19" s="90" t="s">
        <v>64</v>
      </c>
      <c r="F19" s="91">
        <v>0</v>
      </c>
      <c r="G19" s="134">
        <f>G20</f>
        <v>46.1</v>
      </c>
      <c r="H19" s="134">
        <v>0</v>
      </c>
      <c r="I19" s="134">
        <v>0</v>
      </c>
      <c r="J19" s="148">
        <f t="shared" si="0"/>
        <v>0</v>
      </c>
      <c r="K19" s="149" t="e">
        <f t="shared" si="1"/>
        <v>#DIV/0!</v>
      </c>
    </row>
    <row r="20" spans="1:11" ht="16.5" customHeight="1">
      <c r="A20" s="118" t="s">
        <v>13</v>
      </c>
      <c r="B20" s="95">
        <v>859</v>
      </c>
      <c r="C20" s="96">
        <v>1</v>
      </c>
      <c r="D20" s="96">
        <v>6</v>
      </c>
      <c r="E20" s="97" t="s">
        <v>65</v>
      </c>
      <c r="F20" s="98">
        <v>0</v>
      </c>
      <c r="G20" s="135">
        <v>46.1</v>
      </c>
      <c r="H20" s="135">
        <v>0</v>
      </c>
      <c r="I20" s="135">
        <v>0</v>
      </c>
      <c r="J20" s="148">
        <f t="shared" si="0"/>
        <v>0</v>
      </c>
      <c r="K20" s="149" t="e">
        <f t="shared" si="1"/>
        <v>#DIV/0!</v>
      </c>
    </row>
    <row r="21" spans="1:11" ht="30" customHeight="1">
      <c r="A21" s="116" t="s">
        <v>76</v>
      </c>
      <c r="B21" s="95">
        <v>859</v>
      </c>
      <c r="C21" s="96">
        <v>1</v>
      </c>
      <c r="D21" s="96">
        <v>7</v>
      </c>
      <c r="E21" s="97">
        <v>200002</v>
      </c>
      <c r="F21" s="98">
        <v>880</v>
      </c>
      <c r="G21" s="135">
        <v>105.4</v>
      </c>
      <c r="H21" s="135">
        <v>0</v>
      </c>
      <c r="I21" s="135">
        <v>0</v>
      </c>
      <c r="J21" s="148"/>
      <c r="K21" s="149"/>
    </row>
    <row r="22" spans="1:11" ht="16.5" customHeight="1" hidden="1">
      <c r="A22" s="118"/>
      <c r="B22" s="95"/>
      <c r="C22" s="96"/>
      <c r="D22" s="96"/>
      <c r="E22" s="97"/>
      <c r="F22" s="98"/>
      <c r="G22" s="135"/>
      <c r="H22" s="135"/>
      <c r="I22" s="135"/>
      <c r="J22" s="148"/>
      <c r="K22" s="149"/>
    </row>
    <row r="23" spans="1:11" ht="16.5" customHeight="1">
      <c r="A23" s="119" t="s">
        <v>55</v>
      </c>
      <c r="B23" s="88">
        <v>859</v>
      </c>
      <c r="C23" s="89">
        <v>1</v>
      </c>
      <c r="D23" s="89">
        <v>13</v>
      </c>
      <c r="E23" s="90" t="s">
        <v>64</v>
      </c>
      <c r="F23" s="91">
        <v>0</v>
      </c>
      <c r="G23" s="134">
        <f>G24</f>
        <v>82.3</v>
      </c>
      <c r="H23" s="134">
        <v>0</v>
      </c>
      <c r="I23" s="134">
        <v>0</v>
      </c>
      <c r="J23" s="148">
        <f t="shared" si="0"/>
        <v>0</v>
      </c>
      <c r="K23" s="149" t="e">
        <f t="shared" si="1"/>
        <v>#DIV/0!</v>
      </c>
    </row>
    <row r="24" spans="1:11" ht="16.5" customHeight="1">
      <c r="A24" s="118" t="s">
        <v>13</v>
      </c>
      <c r="B24" s="95">
        <v>859</v>
      </c>
      <c r="C24" s="96">
        <v>1</v>
      </c>
      <c r="D24" s="96">
        <v>13</v>
      </c>
      <c r="E24" s="97" t="s">
        <v>65</v>
      </c>
      <c r="F24" s="98">
        <v>0</v>
      </c>
      <c r="G24" s="135">
        <v>82.3</v>
      </c>
      <c r="H24" s="135">
        <v>0</v>
      </c>
      <c r="I24" s="135">
        <v>0</v>
      </c>
      <c r="J24" s="148">
        <f t="shared" si="0"/>
        <v>0</v>
      </c>
      <c r="K24" s="149" t="e">
        <f t="shared" si="1"/>
        <v>#DIV/0!</v>
      </c>
    </row>
    <row r="25" spans="1:11" ht="16.5" customHeight="1">
      <c r="A25" s="120" t="s">
        <v>37</v>
      </c>
      <c r="B25" s="77">
        <v>859</v>
      </c>
      <c r="C25" s="78">
        <v>2</v>
      </c>
      <c r="D25" s="78">
        <v>0</v>
      </c>
      <c r="E25" s="79" t="s">
        <v>64</v>
      </c>
      <c r="F25" s="80">
        <v>0</v>
      </c>
      <c r="G25" s="61">
        <f>G26</f>
        <v>153.6</v>
      </c>
      <c r="H25" s="131">
        <f>H26</f>
        <v>20.48449</v>
      </c>
      <c r="I25" s="131">
        <f>I26</f>
        <v>19.12133</v>
      </c>
      <c r="J25" s="148">
        <f t="shared" si="0"/>
        <v>12.448782552083335</v>
      </c>
      <c r="K25" s="149">
        <f t="shared" si="1"/>
        <v>93.34540425463362</v>
      </c>
    </row>
    <row r="26" spans="1:11" ht="13.5" customHeight="1">
      <c r="A26" s="121" t="s">
        <v>34</v>
      </c>
      <c r="B26" s="95">
        <v>859</v>
      </c>
      <c r="C26" s="96">
        <v>2</v>
      </c>
      <c r="D26" s="96">
        <v>3</v>
      </c>
      <c r="E26" s="97" t="s">
        <v>64</v>
      </c>
      <c r="F26" s="98">
        <v>0</v>
      </c>
      <c r="G26" s="136">
        <v>153.6</v>
      </c>
      <c r="H26" s="137">
        <v>20.48449</v>
      </c>
      <c r="I26" s="137">
        <v>19.12133</v>
      </c>
      <c r="J26" s="148">
        <f t="shared" si="0"/>
        <v>12.448782552083335</v>
      </c>
      <c r="K26" s="149">
        <f t="shared" si="1"/>
        <v>93.34540425463362</v>
      </c>
    </row>
    <row r="27" spans="1:11" ht="30.75" customHeight="1">
      <c r="A27" s="120" t="s">
        <v>4</v>
      </c>
      <c r="B27" s="79">
        <v>859</v>
      </c>
      <c r="C27" s="78">
        <v>3</v>
      </c>
      <c r="D27" s="78">
        <v>0</v>
      </c>
      <c r="E27" s="79" t="s">
        <v>64</v>
      </c>
      <c r="F27" s="80">
        <v>0</v>
      </c>
      <c r="G27" s="61">
        <f>G28+G29</f>
        <v>55</v>
      </c>
      <c r="H27" s="61">
        <v>0</v>
      </c>
      <c r="I27" s="61">
        <v>0</v>
      </c>
      <c r="J27" s="148">
        <f t="shared" si="0"/>
        <v>0</v>
      </c>
      <c r="K27" s="149" t="e">
        <f t="shared" si="1"/>
        <v>#DIV/0!</v>
      </c>
    </row>
    <row r="28" spans="1:11" ht="50.25" customHeight="1">
      <c r="A28" s="15" t="s">
        <v>5</v>
      </c>
      <c r="B28" s="97">
        <v>859</v>
      </c>
      <c r="C28" s="96">
        <v>3</v>
      </c>
      <c r="D28" s="96">
        <v>9</v>
      </c>
      <c r="E28" s="97" t="s">
        <v>66</v>
      </c>
      <c r="F28" s="98">
        <v>0</v>
      </c>
      <c r="G28" s="135">
        <v>50</v>
      </c>
      <c r="H28" s="135">
        <v>0</v>
      </c>
      <c r="I28" s="135">
        <v>0</v>
      </c>
      <c r="J28" s="148">
        <f t="shared" si="0"/>
        <v>0</v>
      </c>
      <c r="K28" s="149" t="e">
        <f t="shared" si="1"/>
        <v>#DIV/0!</v>
      </c>
    </row>
    <row r="29" spans="1:11" ht="46.5" customHeight="1">
      <c r="A29" s="12" t="s">
        <v>70</v>
      </c>
      <c r="B29" s="95">
        <v>859</v>
      </c>
      <c r="C29" s="96">
        <v>3</v>
      </c>
      <c r="D29" s="96">
        <v>9</v>
      </c>
      <c r="E29" s="97" t="s">
        <v>65</v>
      </c>
      <c r="F29" s="98">
        <v>0</v>
      </c>
      <c r="G29" s="134">
        <f>G30</f>
        <v>5</v>
      </c>
      <c r="H29" s="134">
        <v>0</v>
      </c>
      <c r="I29" s="134">
        <v>0</v>
      </c>
      <c r="J29" s="148">
        <f t="shared" si="0"/>
        <v>0</v>
      </c>
      <c r="K29" s="149" t="e">
        <f t="shared" si="1"/>
        <v>#DIV/0!</v>
      </c>
    </row>
    <row r="30" spans="1:11" ht="17.25" customHeight="1">
      <c r="A30" s="118" t="s">
        <v>13</v>
      </c>
      <c r="B30" s="95">
        <v>859</v>
      </c>
      <c r="C30" s="96">
        <v>3</v>
      </c>
      <c r="D30" s="96">
        <v>9</v>
      </c>
      <c r="E30" s="97" t="s">
        <v>65</v>
      </c>
      <c r="F30" s="98">
        <v>0</v>
      </c>
      <c r="G30" s="135">
        <v>5</v>
      </c>
      <c r="H30" s="135">
        <v>0</v>
      </c>
      <c r="I30" s="135">
        <v>0</v>
      </c>
      <c r="J30" s="148">
        <f t="shared" si="0"/>
        <v>0</v>
      </c>
      <c r="K30" s="149" t="e">
        <f t="shared" si="1"/>
        <v>#DIV/0!</v>
      </c>
    </row>
    <row r="31" spans="1:11" ht="18" customHeight="1">
      <c r="A31" s="122" t="s">
        <v>29</v>
      </c>
      <c r="B31" s="79">
        <v>859</v>
      </c>
      <c r="C31" s="78">
        <v>4</v>
      </c>
      <c r="D31" s="78">
        <v>0</v>
      </c>
      <c r="E31" s="79" t="s">
        <v>63</v>
      </c>
      <c r="F31" s="80">
        <v>0</v>
      </c>
      <c r="G31" s="61">
        <f>G32+G33</f>
        <v>357.1</v>
      </c>
      <c r="H31" s="61">
        <v>0</v>
      </c>
      <c r="I31" s="61">
        <v>0</v>
      </c>
      <c r="J31" s="148">
        <f t="shared" si="0"/>
        <v>0</v>
      </c>
      <c r="K31" s="149" t="e">
        <f t="shared" si="1"/>
        <v>#DIV/0!</v>
      </c>
    </row>
    <row r="32" spans="1:11" ht="16.5" customHeight="1">
      <c r="A32" s="123" t="s">
        <v>53</v>
      </c>
      <c r="B32" s="97">
        <v>859</v>
      </c>
      <c r="C32" s="96">
        <v>4</v>
      </c>
      <c r="D32" s="96">
        <v>9</v>
      </c>
      <c r="E32" s="97" t="s">
        <v>64</v>
      </c>
      <c r="F32" s="98">
        <v>0</v>
      </c>
      <c r="G32" s="136">
        <v>357.1</v>
      </c>
      <c r="H32" s="136">
        <v>0</v>
      </c>
      <c r="I32" s="136">
        <v>0</v>
      </c>
      <c r="J32" s="148">
        <f t="shared" si="0"/>
        <v>0</v>
      </c>
      <c r="K32" s="149" t="e">
        <f t="shared" si="1"/>
        <v>#DIV/0!</v>
      </c>
    </row>
    <row r="33" spans="1:11" ht="16.5" customHeight="1" hidden="1">
      <c r="A33" s="123" t="s">
        <v>71</v>
      </c>
      <c r="B33" s="99">
        <v>412</v>
      </c>
      <c r="C33" s="99"/>
      <c r="D33" s="99"/>
      <c r="E33" s="99"/>
      <c r="F33" s="99"/>
      <c r="G33" s="137"/>
      <c r="H33" s="137"/>
      <c r="I33" s="137"/>
      <c r="J33" s="148" t="e">
        <f t="shared" si="0"/>
        <v>#DIV/0!</v>
      </c>
      <c r="K33" s="149" t="e">
        <f t="shared" si="1"/>
        <v>#DIV/0!</v>
      </c>
    </row>
    <row r="34" spans="1:11" ht="16.5" customHeight="1">
      <c r="A34" s="120" t="s">
        <v>20</v>
      </c>
      <c r="B34" s="79">
        <v>859</v>
      </c>
      <c r="C34" s="78">
        <v>5</v>
      </c>
      <c r="D34" s="78">
        <v>0</v>
      </c>
      <c r="E34" s="79" t="s">
        <v>64</v>
      </c>
      <c r="F34" s="80">
        <v>0</v>
      </c>
      <c r="G34" s="61">
        <f>G35+G36+G37</f>
        <v>792.7180000000001</v>
      </c>
      <c r="H34" s="61">
        <v>75.773</v>
      </c>
      <c r="I34" s="61">
        <v>68.155</v>
      </c>
      <c r="J34" s="148">
        <f t="shared" si="0"/>
        <v>8.597634972335685</v>
      </c>
      <c r="K34" s="149">
        <f t="shared" si="1"/>
        <v>89.94628693597984</v>
      </c>
    </row>
    <row r="35" spans="1:11" ht="16.5" customHeight="1">
      <c r="A35" s="120" t="s">
        <v>28</v>
      </c>
      <c r="B35" s="100">
        <v>859</v>
      </c>
      <c r="C35" s="101">
        <v>5</v>
      </c>
      <c r="D35" s="101">
        <v>1</v>
      </c>
      <c r="E35" s="100" t="s">
        <v>64</v>
      </c>
      <c r="F35" s="102">
        <v>0</v>
      </c>
      <c r="G35" s="61">
        <v>200</v>
      </c>
      <c r="H35" s="61">
        <v>0</v>
      </c>
      <c r="I35" s="61">
        <v>0</v>
      </c>
      <c r="J35" s="148">
        <f t="shared" si="0"/>
        <v>0</v>
      </c>
      <c r="K35" s="149" t="e">
        <f t="shared" si="1"/>
        <v>#DIV/0!</v>
      </c>
    </row>
    <row r="36" spans="1:11" ht="15.75">
      <c r="A36" s="118" t="s">
        <v>6</v>
      </c>
      <c r="B36" s="103">
        <v>859</v>
      </c>
      <c r="C36" s="104">
        <v>5</v>
      </c>
      <c r="D36" s="104">
        <v>3</v>
      </c>
      <c r="E36" s="105" t="s">
        <v>64</v>
      </c>
      <c r="F36" s="106">
        <v>0</v>
      </c>
      <c r="G36" s="136">
        <v>573.618</v>
      </c>
      <c r="H36" s="136">
        <v>69.418</v>
      </c>
      <c r="I36" s="136">
        <v>61.8</v>
      </c>
      <c r="J36" s="148">
        <f t="shared" si="0"/>
        <v>10.773720489942782</v>
      </c>
      <c r="K36" s="149">
        <f t="shared" si="1"/>
        <v>89.02590106312482</v>
      </c>
    </row>
    <row r="37" spans="1:11" ht="31.5" customHeight="1">
      <c r="A37" s="121" t="s">
        <v>36</v>
      </c>
      <c r="B37" s="107">
        <v>859</v>
      </c>
      <c r="C37" s="108">
        <v>5</v>
      </c>
      <c r="D37" s="108">
        <v>5</v>
      </c>
      <c r="E37" s="14" t="s">
        <v>64</v>
      </c>
      <c r="F37" s="109">
        <v>0</v>
      </c>
      <c r="G37" s="136">
        <v>19.1</v>
      </c>
      <c r="H37" s="136">
        <v>6.355</v>
      </c>
      <c r="I37" s="136">
        <v>6.355</v>
      </c>
      <c r="J37" s="148">
        <f t="shared" si="0"/>
        <v>33.27225130890052</v>
      </c>
      <c r="K37" s="149">
        <f t="shared" si="1"/>
        <v>100</v>
      </c>
    </row>
    <row r="38" spans="1:11" ht="31.5">
      <c r="A38" s="124" t="s">
        <v>7</v>
      </c>
      <c r="B38" s="110">
        <v>859</v>
      </c>
      <c r="C38" s="111">
        <v>8</v>
      </c>
      <c r="D38" s="111">
        <v>0</v>
      </c>
      <c r="E38" s="112" t="s">
        <v>63</v>
      </c>
      <c r="F38" s="113">
        <v>0</v>
      </c>
      <c r="G38" s="145">
        <f>G39</f>
        <v>1749.6</v>
      </c>
      <c r="H38" s="138">
        <f>H39</f>
        <v>361.71968</v>
      </c>
      <c r="I38" s="138">
        <f>I39</f>
        <v>361.71968</v>
      </c>
      <c r="J38" s="148">
        <f t="shared" si="0"/>
        <v>20.6744215820759</v>
      </c>
      <c r="K38" s="149">
        <f t="shared" si="1"/>
        <v>100</v>
      </c>
    </row>
    <row r="39" spans="1:11" ht="15.75">
      <c r="A39" s="125" t="s">
        <v>47</v>
      </c>
      <c r="B39" s="97">
        <v>859</v>
      </c>
      <c r="C39" s="96">
        <v>8</v>
      </c>
      <c r="D39" s="96">
        <v>1</v>
      </c>
      <c r="E39" s="97" t="s">
        <v>67</v>
      </c>
      <c r="F39" s="98">
        <v>0</v>
      </c>
      <c r="G39" s="146">
        <v>1749.6</v>
      </c>
      <c r="H39" s="139">
        <v>361.71968</v>
      </c>
      <c r="I39" s="139">
        <v>361.71968</v>
      </c>
      <c r="J39" s="148">
        <f t="shared" si="0"/>
        <v>20.6744215820759</v>
      </c>
      <c r="K39" s="149">
        <f t="shared" si="1"/>
        <v>100</v>
      </c>
    </row>
    <row r="40" spans="1:11" ht="18.75" customHeight="1">
      <c r="A40" s="116" t="s">
        <v>11</v>
      </c>
      <c r="B40" s="79">
        <v>859</v>
      </c>
      <c r="C40" s="78">
        <v>11</v>
      </c>
      <c r="D40" s="78">
        <v>0</v>
      </c>
      <c r="E40" s="79" t="s">
        <v>64</v>
      </c>
      <c r="F40" s="80">
        <v>0</v>
      </c>
      <c r="G40" s="61">
        <f>G41</f>
        <v>5</v>
      </c>
      <c r="H40" s="61">
        <f>H41</f>
        <v>5</v>
      </c>
      <c r="I40" s="61">
        <v>5</v>
      </c>
      <c r="J40" s="148">
        <f t="shared" si="0"/>
        <v>100</v>
      </c>
      <c r="K40" s="149">
        <f t="shared" si="1"/>
        <v>100</v>
      </c>
    </row>
    <row r="41" spans="1:11" ht="31.5">
      <c r="A41" s="118" t="s">
        <v>54</v>
      </c>
      <c r="B41" s="97">
        <v>859</v>
      </c>
      <c r="C41" s="96">
        <v>11</v>
      </c>
      <c r="D41" s="96">
        <v>5</v>
      </c>
      <c r="E41" s="97" t="s">
        <v>64</v>
      </c>
      <c r="F41" s="98">
        <v>0</v>
      </c>
      <c r="G41" s="136">
        <v>5</v>
      </c>
      <c r="H41" s="136">
        <v>5</v>
      </c>
      <c r="I41" s="136">
        <v>5</v>
      </c>
      <c r="J41" s="148">
        <f t="shared" si="0"/>
        <v>100</v>
      </c>
      <c r="K41" s="149">
        <f t="shared" si="1"/>
        <v>100</v>
      </c>
    </row>
    <row r="42" spans="1:11" ht="17.25" customHeight="1">
      <c r="A42" s="126" t="s">
        <v>50</v>
      </c>
      <c r="B42" s="114"/>
      <c r="C42" s="114"/>
      <c r="D42" s="114"/>
      <c r="E42" s="114"/>
      <c r="F42" s="114"/>
      <c r="G42" s="147">
        <f>G13+G25+G27+G31+G34+G38+G40</f>
        <v>5498.799999999999</v>
      </c>
      <c r="H42" s="140">
        <f>H13+H25+H27+H31+H34+H38+H40</f>
        <v>881.9696799999999</v>
      </c>
      <c r="I42" s="140">
        <f>I13+I25+I27+I31+I34+I38+I40</f>
        <v>862.63921</v>
      </c>
      <c r="J42" s="148">
        <f t="shared" si="0"/>
        <v>15.68777205935841</v>
      </c>
      <c r="K42" s="149">
        <f t="shared" si="1"/>
        <v>97.80826139057298</v>
      </c>
    </row>
    <row r="43" spans="9:11" ht="12.75">
      <c r="I43" s="5"/>
      <c r="J43" s="143"/>
      <c r="K43" s="144"/>
    </row>
    <row r="44" spans="9:11" ht="12.75">
      <c r="I44" s="5"/>
      <c r="J44" s="143"/>
      <c r="K44" s="144"/>
    </row>
    <row r="45" spans="9:11" ht="12.75">
      <c r="I45" s="5"/>
      <c r="J45" s="143"/>
      <c r="K45" s="144"/>
    </row>
    <row r="46" spans="9:11" ht="12.75">
      <c r="I46" s="5"/>
      <c r="J46" s="143"/>
      <c r="K46" s="144"/>
    </row>
    <row r="47" spans="9:11" ht="12.75">
      <c r="I47" s="5"/>
      <c r="J47" s="143"/>
      <c r="K47" s="144"/>
    </row>
    <row r="48" spans="9:11" ht="12.75">
      <c r="I48" s="5"/>
      <c r="J48" s="143"/>
      <c r="K48" s="144"/>
    </row>
    <row r="49" spans="9:11" ht="12.75">
      <c r="I49" s="5"/>
      <c r="J49" s="143"/>
      <c r="K49" s="144"/>
    </row>
  </sheetData>
  <sheetProtection/>
  <mergeCells count="9">
    <mergeCell ref="B2:K2"/>
    <mergeCell ref="B3:K3"/>
    <mergeCell ref="B4:K4"/>
    <mergeCell ref="A5:K5"/>
    <mergeCell ref="B6:K6"/>
    <mergeCell ref="A9:K9"/>
    <mergeCell ref="B7:G7"/>
    <mergeCell ref="B8:G8"/>
    <mergeCell ref="B1:K1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0">
      <selection activeCell="C41" sqref="C41"/>
    </sheetView>
  </sheetViews>
  <sheetFormatPr defaultColWidth="9.00390625" defaultRowHeight="12.75"/>
  <cols>
    <col min="1" max="1" width="9.375" style="0" customWidth="1"/>
    <col min="2" max="2" width="70.00390625" style="0" customWidth="1"/>
    <col min="3" max="3" width="12.375" style="0" customWidth="1"/>
  </cols>
  <sheetData>
    <row r="1" spans="1:8" ht="15.75" customHeight="1">
      <c r="A1" s="68" t="s">
        <v>24</v>
      </c>
      <c r="B1" s="68"/>
      <c r="C1" s="68"/>
      <c r="D1" s="2"/>
      <c r="E1" s="2"/>
      <c r="F1" s="2"/>
      <c r="G1" s="2"/>
      <c r="H1" s="2"/>
    </row>
    <row r="2" spans="1:8" ht="13.5" customHeight="1">
      <c r="A2" s="69" t="s">
        <v>32</v>
      </c>
      <c r="B2" s="69"/>
      <c r="C2" s="69"/>
      <c r="D2" s="3"/>
      <c r="E2" s="3"/>
      <c r="F2" s="3"/>
      <c r="G2" s="3"/>
      <c r="H2" s="3"/>
    </row>
    <row r="3" spans="1:8" ht="13.5" customHeight="1">
      <c r="A3" s="69" t="s">
        <v>15</v>
      </c>
      <c r="B3" s="69"/>
      <c r="C3" s="69"/>
      <c r="D3" s="3"/>
      <c r="E3" s="3"/>
      <c r="F3" s="3"/>
      <c r="G3" s="3"/>
      <c r="H3" s="3"/>
    </row>
    <row r="4" spans="1:8" ht="15.75">
      <c r="A4" s="70" t="s">
        <v>16</v>
      </c>
      <c r="B4" s="70"/>
      <c r="C4" s="70"/>
      <c r="D4" s="1"/>
      <c r="E4" s="1"/>
      <c r="F4" s="1"/>
      <c r="G4" s="1"/>
      <c r="H4" s="1"/>
    </row>
    <row r="5" spans="1:8" ht="12.75" customHeight="1">
      <c r="A5" s="70" t="s">
        <v>17</v>
      </c>
      <c r="B5" s="70"/>
      <c r="C5" s="70"/>
      <c r="D5" s="1"/>
      <c r="E5" s="1"/>
      <c r="F5" s="1"/>
      <c r="G5" s="1"/>
      <c r="H5" s="1"/>
    </row>
    <row r="6" spans="1:8" ht="13.5" customHeight="1">
      <c r="A6" s="70" t="s">
        <v>16</v>
      </c>
      <c r="B6" s="70"/>
      <c r="C6" s="70"/>
      <c r="D6" s="1"/>
      <c r="E6" s="1"/>
      <c r="F6" s="1"/>
      <c r="G6" s="1"/>
      <c r="H6" s="1"/>
    </row>
    <row r="7" spans="1:8" ht="12" customHeight="1">
      <c r="A7" s="70" t="s">
        <v>27</v>
      </c>
      <c r="B7" s="70"/>
      <c r="C7" s="70"/>
      <c r="D7" s="1"/>
      <c r="E7" s="1"/>
      <c r="F7" s="1"/>
      <c r="G7" s="1"/>
      <c r="H7" s="1"/>
    </row>
    <row r="8" spans="1:3" ht="15" customHeight="1">
      <c r="A8" s="72"/>
      <c r="B8" s="72"/>
      <c r="C8" s="72"/>
    </row>
    <row r="9" spans="1:3" ht="9.75" customHeight="1">
      <c r="A9" s="1"/>
      <c r="B9" s="1"/>
      <c r="C9" s="1"/>
    </row>
    <row r="10" spans="1:3" ht="15.75">
      <c r="A10" s="71" t="s">
        <v>25</v>
      </c>
      <c r="B10" s="71"/>
      <c r="C10" s="71"/>
    </row>
    <row r="11" spans="1:3" ht="15.75">
      <c r="A11" s="71" t="s">
        <v>46</v>
      </c>
      <c r="B11" s="71"/>
      <c r="C11" s="71"/>
    </row>
    <row r="12" spans="1:3" ht="12.75" customHeight="1">
      <c r="A12" s="18"/>
      <c r="B12" s="18"/>
      <c r="C12" s="17" t="s">
        <v>3</v>
      </c>
    </row>
    <row r="13" spans="1:3" ht="15.75">
      <c r="A13" s="14" t="s">
        <v>18</v>
      </c>
      <c r="B13" s="14" t="s">
        <v>19</v>
      </c>
      <c r="C13" s="14" t="s">
        <v>1</v>
      </c>
    </row>
    <row r="14" spans="1:3" ht="15.75">
      <c r="A14" s="19">
        <v>100</v>
      </c>
      <c r="B14" s="20" t="s">
        <v>2</v>
      </c>
      <c r="C14" s="41">
        <f>Лист1!G13</f>
        <v>2385.782</v>
      </c>
    </row>
    <row r="15" spans="1:3" ht="50.25" customHeight="1">
      <c r="A15" s="21">
        <v>104</v>
      </c>
      <c r="B15" s="15" t="s">
        <v>38</v>
      </c>
      <c r="C15" s="57" t="e">
        <f>Лист1!#REF!</f>
        <v>#REF!</v>
      </c>
    </row>
    <row r="16" spans="1:3" ht="17.25" customHeight="1">
      <c r="A16" s="21">
        <v>104</v>
      </c>
      <c r="B16" s="15" t="s">
        <v>33</v>
      </c>
      <c r="C16" s="57" t="e">
        <f>Лист1!#REF!</f>
        <v>#REF!</v>
      </c>
    </row>
    <row r="17" spans="1:3" ht="15.75" customHeight="1">
      <c r="A17" s="19">
        <v>200</v>
      </c>
      <c r="B17" s="12" t="s">
        <v>39</v>
      </c>
      <c r="C17" s="23">
        <f>C18</f>
        <v>46.1</v>
      </c>
    </row>
    <row r="18" spans="1:3" ht="20.25" customHeight="1">
      <c r="A18" s="21">
        <v>203</v>
      </c>
      <c r="B18" s="15" t="s">
        <v>34</v>
      </c>
      <c r="C18" s="22">
        <f>Лист1!G20</f>
        <v>46.1</v>
      </c>
    </row>
    <row r="19" spans="1:3" ht="24.75" customHeight="1">
      <c r="A19" s="19">
        <v>300</v>
      </c>
      <c r="B19" s="12" t="s">
        <v>4</v>
      </c>
      <c r="C19" s="24" t="e">
        <f>C20</f>
        <v>#REF!</v>
      </c>
    </row>
    <row r="20" spans="1:3" ht="31.5" customHeight="1">
      <c r="A20" s="21">
        <v>309</v>
      </c>
      <c r="B20" s="16" t="s">
        <v>35</v>
      </c>
      <c r="C20" s="25" t="e">
        <f>Лист1!#REF!</f>
        <v>#REF!</v>
      </c>
    </row>
    <row r="21" spans="1:3" ht="18" customHeight="1">
      <c r="A21" s="19">
        <v>400</v>
      </c>
      <c r="B21" s="12" t="s">
        <v>30</v>
      </c>
      <c r="C21" s="23">
        <f>Лист1!G27</f>
        <v>55</v>
      </c>
    </row>
    <row r="22" spans="1:3" ht="18" customHeight="1">
      <c r="A22" s="21">
        <v>405</v>
      </c>
      <c r="B22" s="15" t="s">
        <v>43</v>
      </c>
      <c r="C22" s="22" t="e">
        <f>Лист1!#REF!</f>
        <v>#REF!</v>
      </c>
    </row>
    <row r="23" spans="1:3" ht="15.75">
      <c r="A23" s="19">
        <v>500</v>
      </c>
      <c r="B23" s="26" t="s">
        <v>20</v>
      </c>
      <c r="C23" s="41" t="e">
        <f>C24+C29+C33</f>
        <v>#REF!</v>
      </c>
    </row>
    <row r="24" spans="1:3" ht="15.75">
      <c r="A24" s="50">
        <v>501</v>
      </c>
      <c r="B24" s="55" t="s">
        <v>31</v>
      </c>
      <c r="C24" s="45">
        <f>Лист1!G30</f>
        <v>5</v>
      </c>
    </row>
    <row r="25" spans="1:3" ht="15.75">
      <c r="A25" s="49" t="s">
        <v>23</v>
      </c>
      <c r="B25" s="46" t="s">
        <v>40</v>
      </c>
      <c r="C25" s="51" t="e">
        <f>Лист1!#REF!</f>
        <v>#REF!</v>
      </c>
    </row>
    <row r="26" spans="1:3" ht="15.75">
      <c r="A26" s="43" t="s">
        <v>23</v>
      </c>
      <c r="B26" s="46" t="s">
        <v>42</v>
      </c>
      <c r="C26" s="47" t="e">
        <f>Лист1!#REF!</f>
        <v>#REF!</v>
      </c>
    </row>
    <row r="27" spans="1:3" ht="15.75">
      <c r="A27" s="56" t="s">
        <v>23</v>
      </c>
      <c r="B27" s="46" t="s">
        <v>41</v>
      </c>
      <c r="C27" s="47" t="e">
        <f>Лист1!#REF!</f>
        <v>#REF!</v>
      </c>
    </row>
    <row r="28" spans="1:3" ht="15.75">
      <c r="A28" s="30" t="s">
        <v>23</v>
      </c>
      <c r="B28" s="44" t="s">
        <v>45</v>
      </c>
      <c r="C28" s="48" t="e">
        <f>Лист1!#REF!</f>
        <v>#REF!</v>
      </c>
    </row>
    <row r="29" spans="1:3" ht="15.75">
      <c r="A29" s="28">
        <v>503</v>
      </c>
      <c r="B29" s="54" t="s">
        <v>6</v>
      </c>
      <c r="C29" s="52">
        <f>Лист1!G31</f>
        <v>357.1</v>
      </c>
    </row>
    <row r="30" spans="1:3" ht="15.75">
      <c r="A30" s="29" t="s">
        <v>23</v>
      </c>
      <c r="B30" s="53" t="s">
        <v>21</v>
      </c>
      <c r="C30" s="58" t="e">
        <f>Лист1!#REF!</f>
        <v>#REF!</v>
      </c>
    </row>
    <row r="31" spans="1:3" ht="15.75">
      <c r="A31" s="29" t="s">
        <v>23</v>
      </c>
      <c r="B31" s="53" t="s">
        <v>44</v>
      </c>
      <c r="C31" s="58" t="e">
        <f>Лист1!#REF!</f>
        <v>#REF!</v>
      </c>
    </row>
    <row r="32" spans="1:3" ht="18.75" customHeight="1">
      <c r="A32" s="29" t="s">
        <v>23</v>
      </c>
      <c r="B32" s="31" t="s">
        <v>22</v>
      </c>
      <c r="C32" s="42" t="e">
        <f>Лист1!#REF!</f>
        <v>#REF!</v>
      </c>
    </row>
    <row r="33" spans="1:3" ht="21" customHeight="1">
      <c r="A33" s="21">
        <v>505</v>
      </c>
      <c r="B33" s="26" t="s">
        <v>36</v>
      </c>
      <c r="C33" s="32" t="e">
        <f>Лист1!#REF!</f>
        <v>#REF!</v>
      </c>
    </row>
    <row r="34" spans="1:3" ht="27" customHeight="1">
      <c r="A34" s="33">
        <v>800</v>
      </c>
      <c r="B34" s="34" t="s">
        <v>7</v>
      </c>
      <c r="C34" s="59">
        <f>C36</f>
        <v>792.7180000000001</v>
      </c>
    </row>
    <row r="35" spans="1:3" ht="32.25" customHeight="1">
      <c r="A35" s="35"/>
      <c r="B35" s="36" t="s">
        <v>8</v>
      </c>
      <c r="C35" s="37">
        <v>24</v>
      </c>
    </row>
    <row r="36" spans="1:3" ht="18.75" customHeight="1">
      <c r="A36" s="38">
        <v>801</v>
      </c>
      <c r="B36" s="39" t="s">
        <v>47</v>
      </c>
      <c r="C36" s="60">
        <f>Лист1!G34</f>
        <v>792.7180000000001</v>
      </c>
    </row>
    <row r="37" spans="1:3" ht="33" customHeight="1">
      <c r="A37" s="35"/>
      <c r="B37" s="27" t="s">
        <v>9</v>
      </c>
      <c r="C37" s="40">
        <v>24</v>
      </c>
    </row>
    <row r="38" spans="1:3" ht="15.75">
      <c r="A38" s="19">
        <v>900</v>
      </c>
      <c r="B38" s="12" t="s">
        <v>10</v>
      </c>
      <c r="C38" s="61">
        <f>C39</f>
        <v>573.618</v>
      </c>
    </row>
    <row r="39" spans="1:3" ht="15.75">
      <c r="A39" s="21">
        <v>908</v>
      </c>
      <c r="B39" s="15" t="s">
        <v>11</v>
      </c>
      <c r="C39" s="57">
        <f>Лист1!G36</f>
        <v>573.618</v>
      </c>
    </row>
    <row r="40" spans="1:3" ht="15.75">
      <c r="A40" s="19">
        <v>1100</v>
      </c>
      <c r="B40" s="12" t="s">
        <v>13</v>
      </c>
      <c r="C40" s="24" t="e">
        <f>C41</f>
        <v>#REF!</v>
      </c>
    </row>
    <row r="41" spans="1:3" ht="15.75">
      <c r="A41" s="21">
        <v>1104</v>
      </c>
      <c r="B41" s="15" t="s">
        <v>12</v>
      </c>
      <c r="C41" s="25" t="e">
        <f>Лист1!#REF!</f>
        <v>#REF!</v>
      </c>
    </row>
    <row r="42" spans="1:3" ht="16.5" customHeight="1">
      <c r="A42" s="4"/>
      <c r="B42" s="20" t="s">
        <v>14</v>
      </c>
      <c r="C42" s="41" t="e">
        <f>C14+C17+C19+C21+C23+C34+C38+C40</f>
        <v>#REF!</v>
      </c>
    </row>
    <row r="43" spans="1:4" ht="15">
      <c r="A43" s="7"/>
      <c r="B43" s="6"/>
      <c r="C43" s="8"/>
      <c r="D43" s="5"/>
    </row>
    <row r="44" spans="1:3" ht="12.75">
      <c r="A44" s="5"/>
      <c r="B44" s="5"/>
      <c r="C44" s="5"/>
    </row>
  </sheetData>
  <sheetProtection/>
  <mergeCells count="10">
    <mergeCell ref="A1:C1"/>
    <mergeCell ref="A2:C2"/>
    <mergeCell ref="A3:C3"/>
    <mergeCell ref="A4:C4"/>
    <mergeCell ref="A11:C11"/>
    <mergeCell ref="A5:C5"/>
    <mergeCell ref="A6:C6"/>
    <mergeCell ref="A7:C7"/>
    <mergeCell ref="A8:C8"/>
    <mergeCell ref="A10:C10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2013-05-27T05:46:26Z</cp:lastPrinted>
  <dcterms:created xsi:type="dcterms:W3CDTF">2008-10-21T06:27:26Z</dcterms:created>
  <dcterms:modified xsi:type="dcterms:W3CDTF">2013-05-27T10:23:33Z</dcterms:modified>
  <cp:category/>
  <cp:version/>
  <cp:contentType/>
  <cp:contentStatus/>
</cp:coreProperties>
</file>