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<sst xmlns="http://schemas.openxmlformats.org/spreadsheetml/2006/main" count="65" uniqueCount="65">
  <si>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</si>
  <si>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</si>
  <si>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</si>
  <si>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</si>
  <si>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</si>
  <si>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Наименование показателей</t>
  </si>
  <si>
    <t>Код</t>
  </si>
  <si>
    <t>Налог на доходы физических лиц</t>
  </si>
  <si>
    <t>тыс. руб.</t>
  </si>
  <si>
    <t xml:space="preserve">ВСЕГО ДОХОДОВ </t>
  </si>
  <si>
    <t>Приложение 1</t>
  </si>
  <si>
    <t>муниципального образования</t>
  </si>
  <si>
    <t>"Подкуровское сельское поселение"</t>
  </si>
  <si>
    <t>Земельный налог</t>
  </si>
  <si>
    <t>к решению Совета депутатов</t>
  </si>
  <si>
    <t xml:space="preserve"> 2 00 00000 00 0000 000</t>
  </si>
  <si>
    <t xml:space="preserve"> 1 13 00000 00 0000 000</t>
  </si>
  <si>
    <t xml:space="preserve"> 1 11 05035 10 0000 120</t>
  </si>
  <si>
    <t xml:space="preserve"> 1 11 00000 00 0000 000</t>
  </si>
  <si>
    <t xml:space="preserve"> 1 06 06000 00 0000 110</t>
  </si>
  <si>
    <t xml:space="preserve"> 1 06 01030 10 0000 110</t>
  </si>
  <si>
    <t xml:space="preserve"> 1 06 00000 00 0000 110</t>
  </si>
  <si>
    <t xml:space="preserve"> 1 01 02000 01 0000 110</t>
  </si>
  <si>
    <t xml:space="preserve"> 1 01 00000 00 0000 000</t>
  </si>
  <si>
    <t xml:space="preserve"> 1 00 00000 00 0000 000</t>
  </si>
  <si>
    <t>"Об исполнении бюджета муниципального образования</t>
  </si>
  <si>
    <t>План на год</t>
  </si>
  <si>
    <t>% к плану на год</t>
  </si>
  <si>
    <t>Раздел 1. Доходы</t>
  </si>
  <si>
    <t xml:space="preserve">"Подкуровское сельское поселение" </t>
  </si>
  <si>
    <t xml:space="preserve"> 1 13 01995 10 0000 130</t>
  </si>
  <si>
    <t xml:space="preserve"> 2 02 01001 10 0000 151</t>
  </si>
  <si>
    <t>Итого собственных доходов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</si>
  <si>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</si>
  <si>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 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</si>
  <si>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</si>
  <si>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</si>
  <si>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 2 02 03015 10 0000 151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</si>
  <si>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</si>
  <si>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</si>
  <si>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</si>
  <si>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</si>
  <si>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Дотация на выравнивание бюджетной обеспеченности за счет фонда финансовой поддержки</t>
  </si>
  <si>
    <t>2 02 04014 10 0000 151</t>
  </si>
  <si>
    <t>Дотации бюджетам субъектов Российской Федерации и муниципальных образований</t>
  </si>
  <si>
    <t xml:space="preserve"> 2 02 01000 00 0000 151</t>
  </si>
  <si>
    <t xml:space="preserve"> 2 02 01001 00 0000 151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</si>
  <si>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</si>
  <si>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</si>
  <si>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</si>
  <si>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</si>
  <si>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2 16 05000 10 0000 151</t>
  </si>
  <si>
    <t xml:space="preserve"> 1 13 02995 10 0000 130</t>
  </si>
  <si>
    <t>Прочие доходы от компенсации затрат бюджетов сельских поселений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</si>
  <si>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</si>
  <si>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</si>
  <si>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</si>
  <si>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</si>
  <si>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</si>
  <si>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</si>
  <si>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 xml:space="preserve">  за 3 квартал 2016 года"</t>
  </si>
  <si>
    <t>Показатели исполнения бюджета муниципального образования "Подкуровское сельское поселение"                     за 3 квартал  2016 года по доходам по кодам классификации доходов бюджетов, по группам, подгруппам, статьям, подстатьям, элементам, подвидам доходов, классификация операций сектора органов местного самоуправления, относящихся к доходам бюджетов</t>
  </si>
  <si>
    <t>План на 3 квартал</t>
  </si>
  <si>
    <t>Исполнено за  3 квартал</t>
  </si>
  <si>
    <t>% к плану на 3 квартал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</si>
</sst>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000"/>
    <numFmt numFmtId="170" formatCode="#,##0.0"/>
    <numFmt numFmtId="171" formatCode="0.0"/>
    <numFmt numFmtId="172" formatCode="#,##0.000"/>
    <numFmt numFmtId="173" formatCode="#,##0.0000"/>
    <numFmt numFmtId="174" formatCode="#,##0.00000"/>
    <numFmt numFmtId="175" formatCode="0.000"/>
    <numFmt numFmtId="176" formatCode="#,##0.0_р_."/>
    <numFmt numFmtId="177" formatCode="0.00000"/>
    <numFmt numFmtId="178" formatCode="#,##0.00_р_."/>
    <numFmt numFmtId="179" formatCode="0.000000"/>
    <numFmt numFmtId="180" formatCode="#,##0.00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4" fontId="7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34" sqref="A34"/>
    </sheetView>
  </sheetViews>
  <sheetFormatPr defaultColWidth="9.00390625" defaultRowHeight="12.75"/>
  <cols>
    <col min="1" max="1" width="44.00390625" style="0" customWidth="1"/>
    <col min="2" max="2" width="20.25390625" style="0" customWidth="1"/>
    <col min="3" max="3" width="12.625" style="0" customWidth="1"/>
    <col min="4" max="4" width="10.625" style="0" customWidth="1"/>
    <col min="5" max="5" width="11.375" style="0" customWidth="1"/>
    <col min="6" max="6" width="5.875" style="0" customWidth="1"/>
    <col min="7" max="7" width="9.00390625" style="0" customWidth="1"/>
  </cols>
  <sheetData>
    <row r="1" spans="1:7" ht="14.25" customHeight="1">
      <c r="A1" s="1"/>
      <c r="B1" s="1"/>
      <c r="C1" s="1"/>
      <c r="D1" s="37" t="s">
        <v>10</v>
      </c>
      <c r="E1" s="37"/>
      <c r="F1" s="37"/>
      <c r="G1" s="37"/>
    </row>
    <row r="2" spans="1:7" ht="14.25" customHeight="1">
      <c r="A2" s="1"/>
      <c r="B2" s="1"/>
      <c r="C2" s="1"/>
      <c r="D2" s="37" t="s">
        <v>14</v>
      </c>
      <c r="E2" s="37"/>
      <c r="F2" s="37"/>
      <c r="G2" s="37"/>
    </row>
    <row r="3" spans="1:7" ht="14.25" customHeight="1">
      <c r="A3" s="1"/>
      <c r="B3" s="1"/>
      <c r="C3" s="1"/>
      <c r="D3" s="37" t="s">
        <v>11</v>
      </c>
      <c r="E3" s="37"/>
      <c r="F3" s="37"/>
      <c r="G3" s="37"/>
    </row>
    <row r="4" spans="1:7" ht="14.25" customHeight="1">
      <c r="A4" s="1"/>
      <c r="B4" s="1"/>
      <c r="C4" s="1"/>
      <c r="D4" s="37" t="s">
        <v>12</v>
      </c>
      <c r="E4" s="37"/>
      <c r="F4" s="37"/>
      <c r="G4" s="37"/>
    </row>
    <row r="5" spans="1:7" ht="14.25" customHeight="1">
      <c r="A5" s="1"/>
      <c r="B5" s="1"/>
      <c r="C5" s="1"/>
      <c r="D5" s="37" t="s">
        <v>25</v>
      </c>
      <c r="E5" s="37"/>
      <c r="F5" s="37"/>
      <c r="G5" s="37"/>
    </row>
    <row r="6" spans="1:7" ht="12" customHeight="1">
      <c r="A6" s="1"/>
      <c r="B6" s="1"/>
      <c r="C6" s="1"/>
      <c r="D6" s="37" t="s">
        <v>29</v>
      </c>
      <c r="E6" s="37"/>
      <c r="F6" s="37"/>
      <c r="G6" s="37"/>
    </row>
    <row r="7" spans="1:7" ht="15.75">
      <c r="A7" s="1"/>
      <c r="B7" s="1"/>
      <c r="C7" s="1"/>
      <c r="D7" s="37" t="s">
        <v>60</v>
      </c>
      <c r="E7" s="37"/>
      <c r="F7" s="37"/>
      <c r="G7" s="37"/>
    </row>
    <row r="8" spans="1:7" ht="62.25" customHeight="1">
      <c r="A8" s="36" t="s">
        <v>61</v>
      </c>
      <c r="B8" s="36"/>
      <c r="C8" s="36"/>
      <c r="D8" s="36"/>
      <c r="E8" s="36"/>
      <c r="F8" s="36"/>
      <c r="G8" s="36"/>
    </row>
    <row r="9" ht="12" customHeight="1">
      <c r="G9" s="3" t="s">
        <v>8</v>
      </c>
    </row>
    <row r="10" spans="1:7" ht="38.25">
      <c r="A10" s="7" t="s">
        <v>5</v>
      </c>
      <c r="B10" s="7" t="s">
        <v>6</v>
      </c>
      <c r="C10" s="7" t="s">
        <v>26</v>
      </c>
      <c r="D10" s="7" t="s">
        <v>62</v>
      </c>
      <c r="E10" s="16" t="s">
        <v>63</v>
      </c>
      <c r="F10" s="7" t="s">
        <v>27</v>
      </c>
      <c r="G10" s="7" t="s">
        <v>64</v>
      </c>
    </row>
    <row r="11" spans="1:7" ht="12.75">
      <c r="A11" s="23" t="s">
        <v>28</v>
      </c>
      <c r="B11" s="4"/>
      <c r="C11" s="4"/>
      <c r="D11" s="4"/>
      <c r="E11" s="9"/>
      <c r="F11" s="4"/>
      <c r="G11" s="6"/>
    </row>
    <row r="12" spans="1:7" ht="14.25" customHeight="1">
      <c r="A12" s="12" t="s">
        <v>0</v>
      </c>
      <c r="B12" s="7" t="s">
        <v>24</v>
      </c>
      <c r="C12" s="22">
        <f>C13+C15+C17+C20+C23</f>
        <v>2780.6</v>
      </c>
      <c r="D12" s="27">
        <f>D13+D15+D17+D20+D23</f>
        <v>832.2</v>
      </c>
      <c r="E12" s="27">
        <f>E13+E15+E17+E20+E23</f>
        <v>905.1458900000001</v>
      </c>
      <c r="F12" s="10">
        <f>E12/C12*100</f>
        <v>32.55217902610948</v>
      </c>
      <c r="G12" s="9">
        <f>E12/D12*100</f>
        <v>108.76542778178325</v>
      </c>
    </row>
    <row r="13" spans="1:7" ht="12" customHeight="1">
      <c r="A13" s="24" t="s">
        <v>1</v>
      </c>
      <c r="B13" s="7" t="s">
        <v>23</v>
      </c>
      <c r="C13" s="17">
        <f>C14</f>
        <v>514.7</v>
      </c>
      <c r="D13" s="27">
        <f>D14</f>
        <v>359.7</v>
      </c>
      <c r="E13" s="19">
        <f>E14</f>
        <v>376.13812</v>
      </c>
      <c r="F13" s="10">
        <f aca="true" t="shared" si="0" ref="F13:F36">E13/C13*100</f>
        <v>73.07909850398289</v>
      </c>
      <c r="G13" s="9">
        <f aca="true" t="shared" si="1" ref="G13:G36">E13/D13*100</f>
        <v>104.56995273839311</v>
      </c>
    </row>
    <row r="14" spans="1:7" ht="14.25" customHeight="1">
      <c r="A14" s="11" t="s">
        <v>7</v>
      </c>
      <c r="B14" s="5" t="s">
        <v>22</v>
      </c>
      <c r="C14" s="8">
        <v>514.7</v>
      </c>
      <c r="D14" s="28">
        <v>359.7</v>
      </c>
      <c r="E14" s="18">
        <v>376.13812</v>
      </c>
      <c r="F14" s="9">
        <f t="shared" si="0"/>
        <v>73.07909850398289</v>
      </c>
      <c r="G14" s="9">
        <f t="shared" si="1"/>
        <v>104.56995273839311</v>
      </c>
    </row>
    <row r="15" spans="1:7" ht="12.75" customHeight="1">
      <c r="A15" s="12" t="s">
        <v>57</v>
      </c>
      <c r="B15" s="31" t="s">
        <v>56</v>
      </c>
      <c r="C15" s="17">
        <f>C16</f>
        <v>0</v>
      </c>
      <c r="D15" s="17">
        <f>D16</f>
        <v>0</v>
      </c>
      <c r="E15" s="33">
        <f>E16</f>
        <v>-0.0006</v>
      </c>
      <c r="F15" s="10"/>
      <c r="G15" s="10" t="e">
        <f t="shared" si="1"/>
        <v>#DIV/0!</v>
      </c>
    </row>
    <row r="16" spans="1:7" ht="13.5" customHeight="1">
      <c r="A16" s="30" t="s">
        <v>58</v>
      </c>
      <c r="B16" s="32" t="s">
        <v>59</v>
      </c>
      <c r="C16" s="8">
        <v>0</v>
      </c>
      <c r="D16" s="28">
        <v>0</v>
      </c>
      <c r="E16" s="18">
        <v>-0.0006</v>
      </c>
      <c r="F16" s="9"/>
      <c r="G16" s="9" t="e">
        <f t="shared" si="1"/>
        <v>#DIV/0!</v>
      </c>
    </row>
    <row r="17" spans="1:7" ht="13.5" customHeight="1">
      <c r="A17" s="12" t="s">
        <v>2</v>
      </c>
      <c r="B17" s="7" t="s">
        <v>21</v>
      </c>
      <c r="C17" s="10">
        <f>C18+C19</f>
        <v>2016.3</v>
      </c>
      <c r="D17" s="27">
        <f>D18+D19</f>
        <v>228.5</v>
      </c>
      <c r="E17" s="27">
        <f>E18+E19</f>
        <v>238.53606</v>
      </c>
      <c r="F17" s="10">
        <f t="shared" si="0"/>
        <v>11.83038535932153</v>
      </c>
      <c r="G17" s="9">
        <f>E17/D17*100</f>
        <v>104.3921487964989</v>
      </c>
    </row>
    <row r="18" spans="1:7" ht="42" customHeight="1">
      <c r="A18" s="20" t="s">
        <v>33</v>
      </c>
      <c r="B18" s="5" t="s">
        <v>20</v>
      </c>
      <c r="C18" s="9">
        <v>297</v>
      </c>
      <c r="D18" s="28">
        <v>73.3</v>
      </c>
      <c r="E18" s="18">
        <v>83.3852</v>
      </c>
      <c r="F18" s="9">
        <f t="shared" si="0"/>
        <v>28.075824915824914</v>
      </c>
      <c r="G18" s="9">
        <f t="shared" si="1"/>
        <v>113.75879945429742</v>
      </c>
    </row>
    <row r="19" spans="1:7" ht="12.75" customHeight="1">
      <c r="A19" s="11" t="s">
        <v>13</v>
      </c>
      <c r="B19" s="5" t="s">
        <v>19</v>
      </c>
      <c r="C19" s="8">
        <v>1719.3</v>
      </c>
      <c r="D19" s="28">
        <v>155.2</v>
      </c>
      <c r="E19" s="18">
        <v>155.15086</v>
      </c>
      <c r="F19" s="9">
        <f t="shared" si="0"/>
        <v>9.024071424416915</v>
      </c>
      <c r="G19" s="9">
        <f t="shared" si="1"/>
        <v>99.96833762886598</v>
      </c>
    </row>
    <row r="20" spans="1:7" ht="25.5" customHeight="1">
      <c r="A20" s="12" t="s">
        <v>3</v>
      </c>
      <c r="B20" s="7" t="s">
        <v>18</v>
      </c>
      <c r="C20" s="17">
        <f>C21+C22</f>
        <v>234.2</v>
      </c>
      <c r="D20" s="17">
        <f>D21+D22</f>
        <v>232.2</v>
      </c>
      <c r="E20" s="27">
        <f>E21+E22</f>
        <v>267.24353</v>
      </c>
      <c r="F20" s="10">
        <f t="shared" si="0"/>
        <v>114.1091076003416</v>
      </c>
      <c r="G20" s="9">
        <f t="shared" si="1"/>
        <v>115.0919595176572</v>
      </c>
    </row>
    <row r="21" spans="1:7" ht="78" customHeight="1">
      <c r="A21" s="20" t="s">
        <v>55</v>
      </c>
      <c r="B21" s="5" t="s">
        <v>54</v>
      </c>
      <c r="C21" s="17">
        <v>0</v>
      </c>
      <c r="D21" s="28">
        <v>0</v>
      </c>
      <c r="E21" s="18">
        <v>0.774</v>
      </c>
      <c r="F21" s="9"/>
      <c r="G21" s="9" t="e">
        <f t="shared" si="1"/>
        <v>#DIV/0!</v>
      </c>
    </row>
    <row r="22" spans="1:7" ht="66.75" customHeight="1">
      <c r="A22" s="11" t="s">
        <v>34</v>
      </c>
      <c r="B22" s="5" t="s">
        <v>17</v>
      </c>
      <c r="C22" s="8">
        <v>234.2</v>
      </c>
      <c r="D22" s="28">
        <v>232.2</v>
      </c>
      <c r="E22" s="18">
        <v>266.46953</v>
      </c>
      <c r="F22" s="9">
        <f t="shared" si="0"/>
        <v>113.77862083689156</v>
      </c>
      <c r="G22" s="9">
        <f t="shared" si="1"/>
        <v>114.75862618432386</v>
      </c>
    </row>
    <row r="23" spans="1:7" ht="24.75" customHeight="1">
      <c r="A23" s="12" t="s">
        <v>35</v>
      </c>
      <c r="B23" s="7" t="s">
        <v>16</v>
      </c>
      <c r="C23" s="17">
        <f>C24+C25</f>
        <v>15.4</v>
      </c>
      <c r="D23" s="27">
        <f>D24+D25</f>
        <v>11.8</v>
      </c>
      <c r="E23" s="27">
        <f>E24+E25</f>
        <v>23.22878</v>
      </c>
      <c r="F23" s="10">
        <f t="shared" si="0"/>
        <v>150.83623376623376</v>
      </c>
      <c r="G23" s="9">
        <f t="shared" si="1"/>
        <v>196.85406779661017</v>
      </c>
    </row>
    <row r="24" spans="1:7" ht="27" customHeight="1">
      <c r="A24" s="11" t="s">
        <v>36</v>
      </c>
      <c r="B24" s="5" t="s">
        <v>30</v>
      </c>
      <c r="C24" s="8">
        <v>15.4</v>
      </c>
      <c r="D24" s="28">
        <v>11.8</v>
      </c>
      <c r="E24" s="18">
        <v>7.785</v>
      </c>
      <c r="F24" s="9">
        <f t="shared" si="0"/>
        <v>50.551948051948045</v>
      </c>
      <c r="G24" s="9">
        <f t="shared" si="1"/>
        <v>65.97457627118644</v>
      </c>
    </row>
    <row r="25" spans="1:7" ht="24.75" customHeight="1">
      <c r="A25" s="20" t="s">
        <v>53</v>
      </c>
      <c r="B25" s="5" t="s">
        <v>52</v>
      </c>
      <c r="C25" s="8">
        <v>0</v>
      </c>
      <c r="D25" s="28">
        <v>0</v>
      </c>
      <c r="E25" s="18">
        <v>15.44378</v>
      </c>
      <c r="F25" s="9">
        <v>0</v>
      </c>
      <c r="G25" s="9" t="e">
        <f t="shared" si="1"/>
        <v>#DIV/0!</v>
      </c>
    </row>
    <row r="26" spans="1:8" s="13" customFormat="1" ht="14.25" customHeight="1">
      <c r="A26" s="12" t="s">
        <v>32</v>
      </c>
      <c r="B26" s="5"/>
      <c r="C26" s="9">
        <f>C12</f>
        <v>2780.6</v>
      </c>
      <c r="D26" s="28">
        <f>D12</f>
        <v>832.2</v>
      </c>
      <c r="E26" s="28">
        <f>E12</f>
        <v>905.1458900000001</v>
      </c>
      <c r="F26" s="9">
        <f t="shared" si="0"/>
        <v>32.55217902610948</v>
      </c>
      <c r="G26" s="9">
        <f t="shared" si="1"/>
        <v>108.76542778178325</v>
      </c>
      <c r="H26" s="2"/>
    </row>
    <row r="27" spans="1:7" ht="14.25" customHeight="1">
      <c r="A27" s="12" t="s">
        <v>4</v>
      </c>
      <c r="B27" s="7" t="s">
        <v>15</v>
      </c>
      <c r="C27" s="27">
        <f>C28+C31+C34+C35</f>
        <v>1760.8320199999998</v>
      </c>
      <c r="D27" s="22">
        <f>D28+D31+D34</f>
        <v>1328.1419999999998</v>
      </c>
      <c r="E27" s="27">
        <f>E28+E31+E34+E35</f>
        <v>1286.4700199999997</v>
      </c>
      <c r="F27" s="10">
        <f t="shared" si="0"/>
        <v>73.06034905021774</v>
      </c>
      <c r="G27" s="9">
        <f t="shared" si="1"/>
        <v>96.86238519676358</v>
      </c>
    </row>
    <row r="28" spans="1:7" ht="27.75" customHeight="1">
      <c r="A28" s="26" t="s">
        <v>44</v>
      </c>
      <c r="B28" s="7" t="s">
        <v>45</v>
      </c>
      <c r="C28" s="22">
        <f aca="true" t="shared" si="2" ref="C28:E29">C29</f>
        <v>954.9</v>
      </c>
      <c r="D28" s="22">
        <f t="shared" si="2"/>
        <v>746.4</v>
      </c>
      <c r="E28" s="22">
        <f t="shared" si="2"/>
        <v>746.4</v>
      </c>
      <c r="F28" s="10">
        <f t="shared" si="0"/>
        <v>78.16525290606347</v>
      </c>
      <c r="G28" s="9">
        <f t="shared" si="1"/>
        <v>100</v>
      </c>
    </row>
    <row r="29" spans="1:7" ht="27" customHeight="1">
      <c r="A29" s="15" t="s">
        <v>47</v>
      </c>
      <c r="B29" s="5" t="s">
        <v>46</v>
      </c>
      <c r="C29" s="21">
        <f>C30</f>
        <v>954.9</v>
      </c>
      <c r="D29" s="21">
        <f t="shared" si="2"/>
        <v>746.4</v>
      </c>
      <c r="E29" s="21">
        <f>E30</f>
        <v>746.4</v>
      </c>
      <c r="F29" s="9">
        <f t="shared" si="0"/>
        <v>78.16525290606347</v>
      </c>
      <c r="G29" s="9">
        <f t="shared" si="1"/>
        <v>100</v>
      </c>
    </row>
    <row r="30" spans="1:7" ht="27.75" customHeight="1">
      <c r="A30" s="11" t="s">
        <v>42</v>
      </c>
      <c r="B30" s="5" t="s">
        <v>31</v>
      </c>
      <c r="C30" s="14">
        <v>954.9</v>
      </c>
      <c r="D30" s="28">
        <v>746.4</v>
      </c>
      <c r="E30" s="18">
        <v>746.4</v>
      </c>
      <c r="F30" s="9">
        <f t="shared" si="0"/>
        <v>78.16525290606347</v>
      </c>
      <c r="G30" s="9">
        <f t="shared" si="1"/>
        <v>100</v>
      </c>
    </row>
    <row r="31" spans="1:7" ht="27" customHeight="1">
      <c r="A31" s="26" t="s">
        <v>48</v>
      </c>
      <c r="B31" s="7" t="s">
        <v>49</v>
      </c>
      <c r="C31" s="22">
        <f>C32+C33</f>
        <v>146.504</v>
      </c>
      <c r="D31" s="22">
        <f>D32+D33</f>
        <v>112.592</v>
      </c>
      <c r="E31" s="22">
        <f>E32+E33</f>
        <v>112.592</v>
      </c>
      <c r="F31" s="10">
        <f t="shared" si="0"/>
        <v>76.85250914650796</v>
      </c>
      <c r="G31" s="9">
        <f t="shared" si="1"/>
        <v>100</v>
      </c>
    </row>
    <row r="32" spans="1:7" ht="39.75" customHeight="1">
      <c r="A32" s="11" t="s">
        <v>41</v>
      </c>
      <c r="B32" s="5" t="s">
        <v>37</v>
      </c>
      <c r="C32" s="4">
        <v>145.64</v>
      </c>
      <c r="D32" s="28">
        <v>112.592</v>
      </c>
      <c r="E32" s="18">
        <v>112.592</v>
      </c>
      <c r="F32" s="9">
        <f t="shared" si="0"/>
        <v>77.30843174951937</v>
      </c>
      <c r="G32" s="9">
        <f t="shared" si="1"/>
        <v>100</v>
      </c>
    </row>
    <row r="33" spans="1:7" ht="38.25" customHeight="1">
      <c r="A33" s="12" t="s">
        <v>38</v>
      </c>
      <c r="B33" s="7" t="s">
        <v>39</v>
      </c>
      <c r="C33" s="22">
        <v>0.864</v>
      </c>
      <c r="D33" s="27">
        <v>0</v>
      </c>
      <c r="E33" s="19">
        <v>0</v>
      </c>
      <c r="F33" s="10">
        <f t="shared" si="0"/>
        <v>0</v>
      </c>
      <c r="G33" s="9">
        <v>0</v>
      </c>
    </row>
    <row r="34" spans="1:7" ht="64.5" customHeight="1">
      <c r="A34" s="26" t="s">
        <v>40</v>
      </c>
      <c r="B34" s="7" t="s">
        <v>43</v>
      </c>
      <c r="C34" s="25">
        <v>701.1</v>
      </c>
      <c r="D34" s="27">
        <v>469.15</v>
      </c>
      <c r="E34" s="19">
        <v>469.15</v>
      </c>
      <c r="F34" s="10">
        <f t="shared" si="0"/>
        <v>66.91627442590215</v>
      </c>
      <c r="G34" s="9">
        <f t="shared" si="1"/>
        <v>100</v>
      </c>
    </row>
    <row r="35" spans="1:7" ht="53.25" customHeight="1">
      <c r="A35" s="29" t="s">
        <v>50</v>
      </c>
      <c r="B35" s="7" t="s">
        <v>51</v>
      </c>
      <c r="C35" s="34">
        <v>-41.67198</v>
      </c>
      <c r="D35" s="27"/>
      <c r="E35" s="19">
        <v>-41.67198</v>
      </c>
      <c r="F35" s="10"/>
      <c r="G35" s="9"/>
    </row>
    <row r="36" spans="1:7" ht="13.5" customHeight="1">
      <c r="A36" s="12" t="s">
        <v>9</v>
      </c>
      <c r="B36" s="4"/>
      <c r="C36" s="35">
        <f>C27+C12</f>
        <v>4541.43202</v>
      </c>
      <c r="D36" s="27">
        <f>D27+D12</f>
        <v>2160.3419999999996</v>
      </c>
      <c r="E36" s="27">
        <f>E27+E12</f>
        <v>2191.61591</v>
      </c>
      <c r="F36" s="10">
        <f t="shared" si="0"/>
        <v>48.25825643427775</v>
      </c>
      <c r="G36" s="10">
        <f t="shared" si="1"/>
        <v>101.44763699451292</v>
      </c>
    </row>
  </sheetData>
  <sheetProtection/>
  <mergeCells count="8">
    <mergeCell ref="A8:G8"/>
    <mergeCell ref="D1:G1"/>
    <mergeCell ref="D7:G7"/>
    <mergeCell ref="D6:G6"/>
    <mergeCell ref="D2:G2"/>
    <mergeCell ref="D3:G3"/>
    <mergeCell ref="D4:G4"/>
    <mergeCell ref="D5:G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Экономист</cp:lastModifiedBy>
  <cp:lastPrinted>2016-11-17T07:18:37Z</cp:lastPrinted>
  <dcterms:created xsi:type="dcterms:W3CDTF">2008-10-21T04:55:43Z</dcterms:created>
  <dcterms:modified xsi:type="dcterms:W3CDTF">2016-11-17T07:18:40Z</dcterms:modified>
  <cp:category/>
  <cp:version/>
  <cp:contentType/>
  <cp:contentStatus/>
</cp:coreProperties>
</file>